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C:\Users\ASUS\Downloads\"/>
    </mc:Choice>
  </mc:AlternateContent>
  <xr:revisionPtr revIDLastSave="0" documentId="8_{10F915BC-2472-4711-8F7F-58A56897B740}" xr6:coauthVersionLast="47" xr6:coauthVersionMax="47" xr10:uidLastSave="{00000000-0000-0000-0000-000000000000}"/>
  <bookViews>
    <workbookView xWindow="-108" yWindow="-108" windowWidth="23256" windowHeight="12456" xr2:uid="{2716439A-F7AC-4CD3-94F3-13F60733B290}"/>
  </bookViews>
  <sheets>
    <sheet name="Sommaire" sheetId="7" r:id="rId1"/>
    <sheet name="Chiffres globaux" sheetId="5" r:id="rId2"/>
    <sheet name="Capital-investissement" sheetId="1" r:id="rId3"/>
    <sheet name="Infrastructur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3" i="1" l="1"/>
  <c r="E392" i="1"/>
  <c r="D392" i="1"/>
  <c r="C392" i="1"/>
  <c r="C283" i="1"/>
  <c r="I41" i="1" l="1"/>
  <c r="J41" i="1"/>
  <c r="K41" i="1"/>
  <c r="L41" i="1"/>
  <c r="M41" i="1"/>
  <c r="N41" i="1"/>
  <c r="O41" i="1"/>
  <c r="P41" i="1"/>
  <c r="H41" i="1"/>
</calcChain>
</file>

<file path=xl/sharedStrings.xml><?xml version="1.0" encoding="utf-8"?>
<sst xmlns="http://schemas.openxmlformats.org/spreadsheetml/2006/main" count="541" uniqueCount="156">
  <si>
    <t>Databook</t>
  </si>
  <si>
    <t>Sommaire :</t>
  </si>
  <si>
    <t xml:space="preserve">Chiffres globaux du capital-investissement </t>
  </si>
  <si>
    <t>• Levées de capitaux</t>
  </si>
  <si>
    <t>• Investissements</t>
  </si>
  <si>
    <t>• Cessions</t>
  </si>
  <si>
    <t>Activité des fonds d'infrastructure</t>
  </si>
  <si>
    <t>Activité des fonds de capital-investissement</t>
  </si>
  <si>
    <t>Investissements …............................................ Ligne 30</t>
  </si>
  <si>
    <t>Chiffres Globaux*</t>
  </si>
  <si>
    <t>*Données  disponibles depuis 2017 pour les levées et investissements, 2020 pour les cessions</t>
  </si>
  <si>
    <t xml:space="preserve">Levées de capitaux </t>
  </si>
  <si>
    <t>Évolution historique des levées en montants</t>
  </si>
  <si>
    <t>(en M€)</t>
  </si>
  <si>
    <t>Capital-investissement</t>
  </si>
  <si>
    <t>Infrastructure</t>
  </si>
  <si>
    <t>Total</t>
  </si>
  <si>
    <t>Répartition par origine géographique</t>
  </si>
  <si>
    <t>En montants (M€)</t>
  </si>
  <si>
    <t xml:space="preserve">France </t>
  </si>
  <si>
    <t xml:space="preserve">Europe </t>
  </si>
  <si>
    <t>Monde</t>
  </si>
  <si>
    <t xml:space="preserve">Investissements </t>
  </si>
  <si>
    <t>Évolution historique des investissements</t>
  </si>
  <si>
    <t>En nombre</t>
  </si>
  <si>
    <t xml:space="preserve">Cessions </t>
  </si>
  <si>
    <t>Évolution historique des cessions</t>
  </si>
  <si>
    <t xml:space="preserve">En montants (M€), au coût historique </t>
  </si>
  <si>
    <t xml:space="preserve">Levées de capitaux….................. Ligne 6 </t>
  </si>
  <si>
    <t>Investissements…..........................Ligne 43</t>
  </si>
  <si>
    <t>Capitaux levés (en M€)</t>
  </si>
  <si>
    <t xml:space="preserve">Répartition des levées par souscripteurs </t>
  </si>
  <si>
    <t>France</t>
  </si>
  <si>
    <t>Étranger</t>
  </si>
  <si>
    <t>Compagnies d'assurances - Mutuelles</t>
  </si>
  <si>
    <t>Fonds de fonds</t>
  </si>
  <si>
    <t>Personne physique - Family Office</t>
  </si>
  <si>
    <t>Caisses de retraite</t>
  </si>
  <si>
    <t>Fonds souverains</t>
  </si>
  <si>
    <t>Banques</t>
  </si>
  <si>
    <t>Entités du secteur public</t>
  </si>
  <si>
    <t>Industriels</t>
  </si>
  <si>
    <t>Autre</t>
  </si>
  <si>
    <t xml:space="preserve">Répartition par origine géographique </t>
  </si>
  <si>
    <t>²</t>
  </si>
  <si>
    <t>Montants investis (en M€)</t>
  </si>
  <si>
    <t xml:space="preserve">Nombre de projets soutenus </t>
  </si>
  <si>
    <t xml:space="preserve">Répartition géographique des investissements </t>
  </si>
  <si>
    <t xml:space="preserve">Monde </t>
  </si>
  <si>
    <t xml:space="preserve">Répartition des investissements par secteur </t>
  </si>
  <si>
    <t>Energie renouvelable</t>
  </si>
  <si>
    <t>Transports</t>
  </si>
  <si>
    <t>Energie conventionnelle</t>
  </si>
  <si>
    <t>Autres</t>
  </si>
  <si>
    <t>Infrastructure sociale</t>
  </si>
  <si>
    <t>Télécommunication</t>
  </si>
  <si>
    <t>Environnement</t>
  </si>
  <si>
    <t xml:space="preserve">Répartition des investissement par segment </t>
  </si>
  <si>
    <t>Greenfield</t>
  </si>
  <si>
    <t>Brownfield</t>
  </si>
  <si>
    <t>Répartition des investissements par taille de ticket</t>
  </si>
  <si>
    <t>&lt; 20 M€</t>
  </si>
  <si>
    <t>De 20 M€ à 49 M€</t>
  </si>
  <si>
    <t>De 50 M€ à 99 M€</t>
  </si>
  <si>
    <t>De 100 M€ à 199 M€</t>
  </si>
  <si>
    <t>De 200 M€ à 499 M€</t>
  </si>
  <si>
    <t>&gt; 500 M€</t>
  </si>
  <si>
    <t>Évolution historique des levées</t>
  </si>
  <si>
    <r>
      <t xml:space="preserve">Capitaux levés </t>
    </r>
    <r>
      <rPr>
        <sz val="10"/>
        <color rgb="FF1E1C11"/>
        <rFont val="DM Sans"/>
      </rPr>
      <t>(en M€)</t>
    </r>
  </si>
  <si>
    <t>Nombre de véhicules ayant levé</t>
  </si>
  <si>
    <t>Répartition des levées par origine géographique</t>
  </si>
  <si>
    <t>Répartition des levées par taille</t>
  </si>
  <si>
    <t>Inférieur à 100 M€</t>
  </si>
  <si>
    <t>De 100 à 500 M€</t>
  </si>
  <si>
    <t>de 500 à 1 Md€</t>
  </si>
  <si>
    <t>Supérieur à 1 Md€</t>
  </si>
  <si>
    <t>Réparitition des levées par segment</t>
  </si>
  <si>
    <t>Capital-innovation</t>
  </si>
  <si>
    <t>Growth</t>
  </si>
  <si>
    <t>Capital-développement</t>
  </si>
  <si>
    <t>Capital-transmission</t>
  </si>
  <si>
    <t xml:space="preserve">dont capital-retournement </t>
  </si>
  <si>
    <t>Investissements</t>
  </si>
  <si>
    <t xml:space="preserve">Évolution historique en montants et en nombre </t>
  </si>
  <si>
    <r>
      <t>Montants investis</t>
    </r>
    <r>
      <rPr>
        <sz val="10"/>
        <color rgb="FF1E1C11"/>
        <rFont val="DM Sans"/>
      </rPr>
      <t xml:space="preserve"> (en M€)</t>
    </r>
  </si>
  <si>
    <t>Nombre d'entreprises soutenues</t>
  </si>
  <si>
    <t xml:space="preserve">Répartition des investissements par segments </t>
  </si>
  <si>
    <t xml:space="preserve">Capital-développement </t>
  </si>
  <si>
    <t>Répartition des investissements par secteurs</t>
  </si>
  <si>
    <t>Autres secteurs</t>
  </si>
  <si>
    <t>Biens et services de consommation</t>
  </si>
  <si>
    <t>Construction /btp</t>
  </si>
  <si>
    <t>Energie</t>
  </si>
  <si>
    <t>Industrie / Chimie</t>
  </si>
  <si>
    <t>Informatique</t>
  </si>
  <si>
    <t>Medical | Pharma &amp; Biotech</t>
  </si>
  <si>
    <t>Services financiers</t>
  </si>
  <si>
    <t>Telecom et com</t>
  </si>
  <si>
    <t>Europe</t>
  </si>
  <si>
    <t>Auvergne-Rhône-Alpes</t>
  </si>
  <si>
    <t>Bourgogne-Franche-Comté</t>
  </si>
  <si>
    <t>Bretagne</t>
  </si>
  <si>
    <t>Centre-Val de Loire</t>
  </si>
  <si>
    <t>Corse</t>
  </si>
  <si>
    <t>DROM-COM</t>
  </si>
  <si>
    <t>Grand-Est</t>
  </si>
  <si>
    <t>Hauts-de-France</t>
  </si>
  <si>
    <t>Ile-de-France</t>
  </si>
  <si>
    <t>Normandie</t>
  </si>
  <si>
    <t>Nouvelle-Aquitaine</t>
  </si>
  <si>
    <t>Occitanie</t>
  </si>
  <si>
    <t>Pays-de-La-Loire</t>
  </si>
  <si>
    <t>Sud</t>
  </si>
  <si>
    <t>Répartition des investissements par segment et taille de ticket</t>
  </si>
  <si>
    <t xml:space="preserve">Capital-investissement </t>
  </si>
  <si>
    <t>Inf. à 1 M€</t>
  </si>
  <si>
    <t>Entre 1 et 3 M€</t>
  </si>
  <si>
    <t>Entre 3 et 5 M€</t>
  </si>
  <si>
    <t>Entre 5 et 15 M€</t>
  </si>
  <si>
    <t>Entre 15 et 30 M€</t>
  </si>
  <si>
    <t>Entre 30 et 50 M€</t>
  </si>
  <si>
    <t>Entre 50 et 100 M€</t>
  </si>
  <si>
    <t>Sup à 100 M€</t>
  </si>
  <si>
    <t>Total général</t>
  </si>
  <si>
    <t>Growth*</t>
  </si>
  <si>
    <t>*Données disponibles sur ce segment depuis 2016 uniquement</t>
  </si>
  <si>
    <t>Capital-retournement</t>
  </si>
  <si>
    <t xml:space="preserve">Évolution des investissements / réinvestissements* </t>
  </si>
  <si>
    <t>Nouveaux investissements</t>
  </si>
  <si>
    <t>Réinvestissements</t>
  </si>
  <si>
    <t>*Sont considérés comme nouveaux investissements les capitaux reçus par une entreprise qui a pour la première fois ouvert son capital à un membre de France Invest. Les flux qui interviennent 6 mois après ce premier investissement sont considérés comme des réinvestissements quelle que soit la société de gestion qui investit. Une entreprise peut donc être comptabilisée la même année dans les deux catégories</t>
  </si>
  <si>
    <t>En nombre*</t>
  </si>
  <si>
    <t>Cessions</t>
  </si>
  <si>
    <r>
      <t>Montants désinvestis</t>
    </r>
    <r>
      <rPr>
        <sz val="10"/>
        <color rgb="FF1E1C11"/>
        <rFont val="DM Sans"/>
      </rPr>
      <t xml:space="preserve"> 
(en M€, au coût historique)</t>
    </r>
  </si>
  <si>
    <t>Nombre d'entreprises désinvesties</t>
  </si>
  <si>
    <t xml:space="preserve">Répartition des cessions par type d'acheteurs </t>
  </si>
  <si>
    <t>Sociétés de capital-investissement</t>
  </si>
  <si>
    <t>Management</t>
  </si>
  <si>
    <t>Cession de titres cotés</t>
  </si>
  <si>
    <t>Institutions financières</t>
  </si>
  <si>
    <t>Introduction en bourse</t>
  </si>
  <si>
    <t>Remboursement</t>
  </si>
  <si>
    <t>Comptabilisation en pertes</t>
  </si>
  <si>
    <t>* Certaines entreprises peuvent faire l’objet d’un désinvestissement sous plusieurs formes.</t>
  </si>
  <si>
    <t>Répartition régionale des investissements en France</t>
  </si>
  <si>
    <t>Répartition géographique des investissements</t>
  </si>
  <si>
    <t>En nombre de véhicules</t>
  </si>
  <si>
    <t>Levées de capitaux ....................................... Ligne 8</t>
  </si>
  <si>
    <t>Cessions …............................................................... Ligne 46</t>
  </si>
  <si>
    <t>Levées de capitaux…......................... Ligne 10</t>
  </si>
  <si>
    <t>Investissements…................................. Ligne 74</t>
  </si>
  <si>
    <t>Cessions...................................................... Ligne 387</t>
  </si>
  <si>
    <t>Source : France Invest / Grant Thornton</t>
  </si>
  <si>
    <t xml:space="preserve">Ce présent document a été réalisé par France Invest, à partir des informations déclarées par ses membres via la plateforme de collecte de données européenne (European Data Cooperative). Celles-ci ont été auditées par Grant Thornton, afin d’assurer l’exhaustivité et la robustesse des statistiques publiées.
Les audits réalisés sont menés en étroite coordination avec France Invest afin d’assurer la meilleure couverture possible et une application cohérente de la méthodologie et des définitions. 
Les publications d’études les plus récentes sont disponibles sur le site de France Invest (https://www.franceinvest.eu/etudes/) ou sur simple demande au Pôle Etudes (etudes@franceinvest.eu) </t>
  </si>
  <si>
    <t>Version avril 2023</t>
  </si>
  <si>
    <t>Ce document est réservé à l'usage des adhérents de France Invest,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</si>
</sst>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DM Sans"/>
      <family val="2"/>
      <scheme val="minor"/>
    </font>
    <font>
      <sz val="11"/>
      <color rgb="FFFF0000"/>
      <name val="DM Sans"/>
      <family val="2"/>
      <scheme val="minor"/>
    </font>
    <font>
      <b/>
      <sz val="11"/>
      <color theme="1"/>
      <name val="DM Sans"/>
      <family val="2"/>
      <scheme val="minor"/>
    </font>
    <font>
      <sz val="10"/>
      <color theme="1"/>
      <name val="DM Sans"/>
      <family val="2"/>
      <scheme val="minor"/>
    </font>
    <font>
      <sz val="10"/>
      <name val="Arial"/>
      <family val="2"/>
    </font>
    <font>
      <b/>
      <sz val="10"/>
      <color rgb="FF1E1C11"/>
      <name val="DM Sans"/>
    </font>
    <font>
      <sz val="10"/>
      <color rgb="FF1E1C11"/>
      <name val="DM Sans"/>
    </font>
    <font>
      <b/>
      <sz val="10"/>
      <color theme="1"/>
      <name val="DM Sans"/>
    </font>
    <font>
      <sz val="10"/>
      <color theme="1"/>
      <name val="DM Sans"/>
    </font>
    <font>
      <b/>
      <sz val="10"/>
      <color theme="0"/>
      <name val="DM Sans"/>
    </font>
    <font>
      <b/>
      <sz val="20"/>
      <color theme="1"/>
      <name val="DM Sans"/>
    </font>
    <font>
      <b/>
      <sz val="12"/>
      <color theme="5"/>
      <name val="DM Sans"/>
    </font>
    <font>
      <sz val="10"/>
      <color rgb="FFFF0000"/>
      <name val="DM Sans"/>
    </font>
    <font>
      <i/>
      <sz val="10"/>
      <color theme="1"/>
      <name val="DM Sans"/>
    </font>
    <font>
      <sz val="12"/>
      <color theme="1"/>
      <name val="DM Sans"/>
      <family val="2"/>
      <scheme val="minor"/>
    </font>
    <font>
      <b/>
      <sz val="26"/>
      <color theme="1"/>
      <name val="DM Sans"/>
      <family val="2"/>
      <scheme val="minor"/>
    </font>
    <font>
      <b/>
      <sz val="26"/>
      <color theme="0"/>
      <name val="DM Sans"/>
    </font>
    <font>
      <sz val="11"/>
      <color theme="0"/>
      <name val="DM Sans"/>
    </font>
    <font>
      <i/>
      <sz val="9"/>
      <color theme="0"/>
      <name val="DM Sans"/>
    </font>
    <font>
      <b/>
      <sz val="11"/>
      <color theme="0"/>
      <name val="DM Sans"/>
    </font>
    <font>
      <b/>
      <sz val="36"/>
      <color theme="0"/>
      <name val="DM Sans"/>
    </font>
    <font>
      <sz val="12"/>
      <color theme="1"/>
      <name val="DM Sans"/>
    </font>
    <font>
      <sz val="12"/>
      <color theme="0"/>
      <name val="DM Sans"/>
    </font>
    <font>
      <sz val="36"/>
      <color theme="1"/>
      <name val="DM Sans"/>
      <family val="2"/>
      <scheme val="minor"/>
    </font>
    <font>
      <u/>
      <sz val="11"/>
      <color theme="10"/>
      <name val="DM Sans"/>
      <family val="2"/>
      <scheme val="minor"/>
    </font>
    <font>
      <sz val="10"/>
      <name val="DM Sans"/>
    </font>
    <font>
      <sz val="9"/>
      <name val="DM Sans"/>
    </font>
    <font>
      <b/>
      <sz val="10"/>
      <name val="DM Sans"/>
    </font>
    <font>
      <i/>
      <sz val="10"/>
      <name val="DM Sans"/>
    </font>
    <font>
      <b/>
      <sz val="12"/>
      <color theme="6"/>
      <name val="DM Sans"/>
    </font>
    <font>
      <i/>
      <sz val="9"/>
      <name val="DM Sans"/>
    </font>
    <font>
      <sz val="11"/>
      <color theme="2"/>
      <name val="DM Sans"/>
      <family val="2"/>
      <scheme val="minor"/>
    </font>
    <font>
      <b/>
      <sz val="12"/>
      <color theme="9"/>
      <name val="DM Sans"/>
    </font>
    <font>
      <sz val="11"/>
      <color theme="9"/>
      <name val="DM Sans"/>
      <scheme val="minor"/>
    </font>
    <font>
      <i/>
      <sz val="10"/>
      <color theme="9"/>
      <name val="DM Sans"/>
    </font>
    <font>
      <sz val="10"/>
      <color theme="9"/>
      <name val="DM Sans"/>
    </font>
    <font>
      <b/>
      <sz val="10"/>
      <color theme="9"/>
      <name val="DM Sans"/>
    </font>
    <font>
      <b/>
      <sz val="12"/>
      <name val="DM Sans"/>
    </font>
    <font>
      <b/>
      <sz val="72"/>
      <color theme="0"/>
      <name val="DM Sans"/>
    </font>
    <font>
      <b/>
      <u/>
      <sz val="28"/>
      <color theme="0"/>
      <name val="DM Sans"/>
    </font>
    <font>
      <sz val="9"/>
      <color theme="9"/>
      <name val="DM Sans"/>
    </font>
    <font>
      <sz val="11"/>
      <color theme="2"/>
      <name val="DM Sans"/>
      <scheme val="minor"/>
    </font>
    <font>
      <sz val="11"/>
      <color theme="2"/>
      <name val="DM Sans"/>
    </font>
    <font>
      <b/>
      <sz val="20"/>
      <color theme="2"/>
      <name val="DM Sans"/>
    </font>
    <font>
      <b/>
      <u/>
      <sz val="11"/>
      <color theme="4"/>
      <name val="DM Sans"/>
    </font>
    <font>
      <b/>
      <u/>
      <sz val="11"/>
      <name val="DM Sans"/>
    </font>
    <font>
      <b/>
      <u/>
      <sz val="11"/>
      <name val="DM Sans"/>
      <family val="2"/>
      <scheme val="minor"/>
    </font>
    <font>
      <sz val="7"/>
      <name val="DM Sans"/>
      <family val="2"/>
      <scheme val="minor"/>
    </font>
    <font>
      <sz val="10"/>
      <name val="DM Sans"/>
      <scheme val="minor"/>
    </font>
    <font>
      <sz val="14"/>
      <color theme="1"/>
      <name val="DM Sans"/>
      <scheme val="minor"/>
    </font>
    <font>
      <sz val="14"/>
      <color theme="1"/>
      <name val="DM Sans"/>
    </font>
    <font>
      <b/>
      <u/>
      <sz val="14"/>
      <color theme="2"/>
      <name val="DM Sans"/>
      <scheme val="minor"/>
    </font>
    <font>
      <sz val="14"/>
      <color theme="0"/>
      <name val="DM Sans"/>
    </font>
    <font>
      <b/>
      <sz val="14"/>
      <color theme="2"/>
      <name val="DM Sans"/>
    </font>
    <font>
      <i/>
      <sz val="11"/>
      <color theme="0"/>
      <name val="DM Sans"/>
      <scheme val="minor"/>
    </font>
    <font>
      <b/>
      <sz val="11"/>
      <color theme="0"/>
      <name val="DM Sans"/>
      <scheme val="mino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5"/>
        <bgColor indexed="64"/>
      </patternFill>
    </fill>
    <fill>
      <patternFill patternType="solid">
        <fgColor theme="0" tint="-0.34998626667073579"/>
        <bgColor indexed="64"/>
      </patternFill>
    </fill>
    <fill>
      <patternFill patternType="solid">
        <fgColor theme="8"/>
        <bgColor indexed="64"/>
      </patternFill>
    </fill>
    <fill>
      <patternFill patternType="solid">
        <fgColor theme="4" tint="0.89999084444715716"/>
        <bgColor indexed="64"/>
      </patternFill>
    </fill>
    <fill>
      <patternFill patternType="solid">
        <fgColor theme="2" tint="-0.14999847407452621"/>
        <bgColor indexed="64"/>
      </patternFill>
    </fill>
    <fill>
      <patternFill patternType="solid">
        <fgColor theme="1"/>
        <bgColor indexed="64"/>
      </patternFill>
    </fill>
    <fill>
      <patternFill patternType="solid">
        <fgColor theme="6"/>
        <bgColor indexed="64"/>
      </patternFill>
    </fill>
    <fill>
      <patternFill patternType="solid">
        <fgColor theme="3"/>
        <bgColor indexed="64"/>
      </patternFill>
    </fill>
  </fills>
  <borders count="25">
    <border>
      <left/>
      <right/>
      <top/>
      <bottom/>
      <diagonal/>
    </border>
    <border>
      <left/>
      <right/>
      <top/>
      <bottom style="hair">
        <color indexed="64"/>
      </bottom>
      <diagonal/>
    </border>
    <border>
      <left/>
      <right/>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top style="hair">
        <color indexed="64"/>
      </top>
      <bottom style="medium">
        <color theme="2" tint="-0.499984740745262"/>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theme="2" tint="-0.499984740745262"/>
      </top>
      <bottom style="hair">
        <color theme="2" tint="-0.499984740745262"/>
      </bottom>
      <diagonal/>
    </border>
    <border>
      <left/>
      <right/>
      <top style="medium">
        <color theme="2" tint="-0.499984740745262"/>
      </top>
      <bottom style="hair">
        <color indexed="64"/>
      </bottom>
      <diagonal/>
    </border>
    <border>
      <left/>
      <right/>
      <top style="hair">
        <color indexed="64"/>
      </top>
      <bottom style="hair">
        <color theme="2" tint="-0.499984740745262"/>
      </bottom>
      <diagonal/>
    </border>
    <border>
      <left/>
      <right/>
      <top style="hair">
        <color theme="2" tint="-0.499984740745262"/>
      </top>
      <bottom/>
      <diagonal/>
    </border>
    <border>
      <left style="hair">
        <color theme="2" tint="-0.499984740745262"/>
      </left>
      <right/>
      <top/>
      <bottom style="hair">
        <color theme="2" tint="-0.499984740745262"/>
      </bottom>
      <diagonal/>
    </border>
    <border>
      <left/>
      <right/>
      <top style="hair">
        <color theme="2" tint="-0.499984740745262"/>
      </top>
      <bottom style="medium">
        <color theme="2" tint="-0.49998474074526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right/>
      <top style="hair">
        <color auto="1"/>
      </top>
      <bottom style="hair">
        <color auto="1"/>
      </bottom>
      <diagonal/>
    </border>
    <border>
      <left style="hair">
        <color theme="2" tint="-0.499984740745262"/>
      </left>
      <right/>
      <top style="hair">
        <color auto="1"/>
      </top>
      <bottom/>
      <diagonal/>
    </border>
  </borders>
  <cellStyleXfs count="4">
    <xf numFmtId="0" fontId="0" fillId="0" borderId="0"/>
    <xf numFmtId="0" fontId="3" fillId="0" borderId="0"/>
    <xf numFmtId="0" fontId="24" fillId="0" borderId="0" applyNumberFormat="0" applyFill="0" applyBorder="0" applyAlignment="0" applyProtection="0"/>
    <xf numFmtId="0" fontId="4" fillId="0" borderId="0"/>
  </cellStyleXfs>
  <cellXfs count="144">
    <xf numFmtId="0" fontId="0" fillId="0" borderId="0" xfId="0"/>
    <xf numFmtId="0" fontId="0" fillId="2" borderId="0" xfId="0" applyFill="1"/>
    <xf numFmtId="0" fontId="1" fillId="2" borderId="0" xfId="0" applyFont="1" applyFill="1"/>
    <xf numFmtId="0" fontId="2" fillId="2" borderId="0" xfId="0" applyFont="1" applyFill="1"/>
    <xf numFmtId="3" fontId="0" fillId="2" borderId="0" xfId="0" applyNumberFormat="1" applyFill="1" applyAlignment="1">
      <alignment horizontal="center" vertical="center"/>
    </xf>
    <xf numFmtId="3" fontId="0" fillId="2" borderId="0" xfId="0" applyNumberFormat="1" applyFill="1" applyAlignment="1">
      <alignment horizontal="center"/>
    </xf>
    <xf numFmtId="0" fontId="0" fillId="2" borderId="0" xfId="0" applyFill="1" applyAlignment="1">
      <alignment horizontal="center"/>
    </xf>
    <xf numFmtId="3" fontId="0" fillId="2" borderId="0" xfId="0" applyNumberFormat="1" applyFill="1"/>
    <xf numFmtId="0" fontId="5" fillId="2" borderId="1" xfId="0" applyFont="1" applyFill="1" applyBorder="1" applyAlignment="1">
      <alignment horizontal="left" vertical="center" wrapText="1" readingOrder="1"/>
    </xf>
    <xf numFmtId="0" fontId="0" fillId="2" borderId="2" xfId="0" applyFill="1" applyBorder="1"/>
    <xf numFmtId="0" fontId="5" fillId="2" borderId="6" xfId="0" applyFont="1" applyFill="1" applyBorder="1" applyAlignment="1">
      <alignment horizontal="left" vertical="center" wrapText="1" readingOrder="1"/>
    </xf>
    <xf numFmtId="0" fontId="10" fillId="2" borderId="0" xfId="0" applyFont="1" applyFill="1" applyAlignment="1">
      <alignment horizontal="left" vertical="center"/>
    </xf>
    <xf numFmtId="0" fontId="11" fillId="2" borderId="0" xfId="0" applyFont="1" applyFill="1"/>
    <xf numFmtId="0" fontId="13" fillId="2" borderId="0" xfId="0" applyFont="1" applyFill="1"/>
    <xf numFmtId="0" fontId="6" fillId="2" borderId="1" xfId="0" applyFont="1" applyFill="1" applyBorder="1" applyAlignment="1">
      <alignment horizontal="left" vertical="center" wrapText="1" readingOrder="1"/>
    </xf>
    <xf numFmtId="0" fontId="6" fillId="2" borderId="10" xfId="0" applyFont="1" applyFill="1" applyBorder="1" applyAlignment="1">
      <alignment horizontal="left" vertical="center" wrapText="1" readingOrder="1"/>
    </xf>
    <xf numFmtId="0" fontId="6" fillId="2" borderId="11" xfId="0" applyFont="1" applyFill="1" applyBorder="1" applyAlignment="1">
      <alignment horizontal="left" vertical="center" wrapText="1" readingOrder="1"/>
    </xf>
    <xf numFmtId="0" fontId="15" fillId="2" borderId="0" xfId="0" applyFont="1" applyFill="1" applyAlignment="1">
      <alignment vertical="center"/>
    </xf>
    <xf numFmtId="0" fontId="5" fillId="2" borderId="2" xfId="0" applyFont="1" applyFill="1" applyBorder="1" applyAlignment="1">
      <alignment horizontal="left" vertical="center" wrapText="1" readingOrder="1"/>
    </xf>
    <xf numFmtId="0" fontId="19" fillId="3" borderId="0" xfId="0" applyFont="1" applyFill="1" applyAlignment="1">
      <alignment horizontal="center"/>
    </xf>
    <xf numFmtId="0" fontId="19" fillId="4" borderId="0" xfId="0" applyFont="1" applyFill="1" applyAlignment="1">
      <alignment horizontal="center"/>
    </xf>
    <xf numFmtId="0" fontId="19" fillId="5" borderId="0" xfId="0" applyFont="1" applyFill="1" applyAlignment="1">
      <alignment horizontal="center"/>
    </xf>
    <xf numFmtId="3" fontId="5" fillId="2" borderId="6" xfId="0" applyNumberFormat="1" applyFont="1" applyFill="1" applyBorder="1" applyAlignment="1">
      <alignment horizontal="center" vertical="center" wrapText="1" readingOrder="1"/>
    </xf>
    <xf numFmtId="3" fontId="5" fillId="2" borderId="14" xfId="0" applyNumberFormat="1" applyFont="1" applyFill="1" applyBorder="1" applyAlignment="1">
      <alignment horizontal="center" vertical="center" wrapText="1" readingOrder="1"/>
    </xf>
    <xf numFmtId="3" fontId="25" fillId="2" borderId="1" xfId="0" applyNumberFormat="1" applyFont="1" applyFill="1" applyBorder="1" applyAlignment="1">
      <alignment horizontal="center" vertical="center"/>
    </xf>
    <xf numFmtId="3" fontId="25" fillId="2" borderId="12"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7" fillId="2" borderId="6" xfId="0" applyNumberFormat="1" applyFont="1" applyFill="1" applyBorder="1" applyAlignment="1">
      <alignment horizontal="center" vertical="center" wrapText="1" readingOrder="1"/>
    </xf>
    <xf numFmtId="3" fontId="27" fillId="2" borderId="6" xfId="0" applyNumberFormat="1" applyFont="1" applyFill="1" applyBorder="1" applyAlignment="1">
      <alignment horizontal="center"/>
    </xf>
    <xf numFmtId="3" fontId="7" fillId="2" borderId="0" xfId="0" applyNumberFormat="1" applyFont="1" applyFill="1" applyAlignment="1">
      <alignment horizontal="center"/>
    </xf>
    <xf numFmtId="3" fontId="25" fillId="2" borderId="6" xfId="0" applyNumberFormat="1" applyFont="1" applyFill="1" applyBorder="1" applyAlignment="1">
      <alignment horizontal="center"/>
    </xf>
    <xf numFmtId="3" fontId="25" fillId="2" borderId="0" xfId="0" applyNumberFormat="1" applyFont="1" applyFill="1" applyAlignment="1">
      <alignment horizontal="center"/>
    </xf>
    <xf numFmtId="0" fontId="28" fillId="2" borderId="0" xfId="0" applyFont="1" applyFill="1"/>
    <xf numFmtId="0" fontId="25" fillId="2" borderId="9" xfId="0" applyFont="1" applyFill="1" applyBorder="1"/>
    <xf numFmtId="0" fontId="25" fillId="2" borderId="7" xfId="0" applyFont="1" applyFill="1" applyBorder="1"/>
    <xf numFmtId="0" fontId="25" fillId="2" borderId="8" xfId="0" applyFont="1" applyFill="1" applyBorder="1"/>
    <xf numFmtId="0" fontId="27" fillId="2" borderId="2" xfId="0" applyFont="1" applyFill="1" applyBorder="1"/>
    <xf numFmtId="0" fontId="29" fillId="2" borderId="0" xfId="0" applyFont="1" applyFill="1"/>
    <xf numFmtId="3" fontId="25" fillId="2" borderId="12" xfId="0" applyNumberFormat="1" applyFont="1" applyFill="1" applyBorder="1" applyAlignment="1">
      <alignment horizontal="center"/>
    </xf>
    <xf numFmtId="3" fontId="26" fillId="2" borderId="7" xfId="0" applyNumberFormat="1" applyFont="1" applyFill="1" applyBorder="1" applyAlignment="1">
      <alignment horizontal="center"/>
    </xf>
    <xf numFmtId="0" fontId="28" fillId="2" borderId="13" xfId="0" applyFont="1" applyFill="1" applyBorder="1" applyAlignment="1">
      <alignment horizontal="right"/>
    </xf>
    <xf numFmtId="0" fontId="25" fillId="2" borderId="10" xfId="0" applyFont="1" applyFill="1" applyBorder="1" applyAlignment="1">
      <alignment horizontal="left" vertical="center" wrapText="1" readingOrder="1"/>
    </xf>
    <xf numFmtId="3" fontId="27" fillId="2" borderId="1" xfId="0" applyNumberFormat="1" applyFont="1" applyFill="1" applyBorder="1" applyAlignment="1">
      <alignment horizontal="center" vertical="center"/>
    </xf>
    <xf numFmtId="0" fontId="27" fillId="2" borderId="6" xfId="0" applyFont="1" applyFill="1" applyBorder="1" applyAlignment="1">
      <alignment horizontal="left" vertical="center" wrapText="1" readingOrder="1"/>
    </xf>
    <xf numFmtId="3" fontId="25" fillId="2" borderId="11" xfId="0" applyNumberFormat="1" applyFont="1" applyFill="1" applyBorder="1" applyAlignment="1">
      <alignment horizontal="center" vertical="center"/>
    </xf>
    <xf numFmtId="3" fontId="26" fillId="2" borderId="0" xfId="0" applyNumberFormat="1" applyFont="1" applyFill="1" applyAlignment="1">
      <alignment horizontal="center"/>
    </xf>
    <xf numFmtId="0" fontId="30" fillId="2" borderId="0" xfId="0" applyFont="1" applyFill="1"/>
    <xf numFmtId="3" fontId="27" fillId="2" borderId="0" xfId="0" applyNumberFormat="1" applyFont="1" applyFill="1" applyAlignment="1">
      <alignment horizontal="center"/>
    </xf>
    <xf numFmtId="0" fontId="0" fillId="6" borderId="0" xfId="0" applyFill="1"/>
    <xf numFmtId="0" fontId="16" fillId="6" borderId="0" xfId="0" applyFont="1" applyFill="1" applyAlignment="1">
      <alignment vertical="center"/>
    </xf>
    <xf numFmtId="0" fontId="17" fillId="6" borderId="0" xfId="0" applyFont="1" applyFill="1"/>
    <xf numFmtId="0" fontId="15" fillId="6" borderId="0" xfId="0" applyFont="1" applyFill="1" applyAlignment="1">
      <alignment vertical="center"/>
    </xf>
    <xf numFmtId="3" fontId="12" fillId="7" borderId="1" xfId="0" applyNumberFormat="1" applyFont="1" applyFill="1" applyBorder="1" applyAlignment="1">
      <alignment horizontal="center" vertical="center"/>
    </xf>
    <xf numFmtId="3" fontId="8" fillId="7" borderId="1"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0" fontId="32" fillId="2" borderId="0" xfId="0" applyFont="1" applyFill="1"/>
    <xf numFmtId="0" fontId="33" fillId="2" borderId="0" xfId="0" applyFont="1" applyFill="1"/>
    <xf numFmtId="0" fontId="34" fillId="2" borderId="0" xfId="0" applyFont="1" applyFill="1"/>
    <xf numFmtId="3" fontId="35" fillId="2" borderId="1" xfId="0" applyNumberFormat="1" applyFont="1" applyFill="1" applyBorder="1" applyAlignment="1">
      <alignment horizontal="center" vertical="center"/>
    </xf>
    <xf numFmtId="3" fontId="36" fillId="2" borderId="6" xfId="0" applyNumberFormat="1" applyFont="1" applyFill="1" applyBorder="1" applyAlignment="1">
      <alignment horizontal="center"/>
    </xf>
    <xf numFmtId="0" fontId="31" fillId="6" borderId="15" xfId="2" applyFont="1" applyFill="1" applyBorder="1"/>
    <xf numFmtId="0" fontId="31" fillId="6" borderId="16" xfId="2" applyFont="1" applyFill="1" applyBorder="1"/>
    <xf numFmtId="0" fontId="31" fillId="6" borderId="17" xfId="2" applyFont="1" applyFill="1" applyBorder="1"/>
    <xf numFmtId="0" fontId="31" fillId="6" borderId="18" xfId="2" applyFont="1" applyFill="1" applyBorder="1"/>
    <xf numFmtId="0" fontId="31" fillId="6" borderId="0" xfId="2" applyFont="1" applyFill="1" applyBorder="1"/>
    <xf numFmtId="0" fontId="31" fillId="6" borderId="19" xfId="2" applyFont="1" applyFill="1" applyBorder="1"/>
    <xf numFmtId="0" fontId="31" fillId="6" borderId="20" xfId="2" applyFont="1" applyFill="1" applyBorder="1"/>
    <xf numFmtId="0" fontId="31" fillId="6" borderId="21" xfId="2" applyFont="1" applyFill="1" applyBorder="1"/>
    <xf numFmtId="0" fontId="31" fillId="6" borderId="22" xfId="2" applyFont="1" applyFill="1" applyBorder="1"/>
    <xf numFmtId="0" fontId="9" fillId="6" borderId="4" xfId="0" applyFont="1" applyFill="1" applyBorder="1" applyAlignment="1">
      <alignment horizontal="center"/>
    </xf>
    <xf numFmtId="0" fontId="9" fillId="6" borderId="5" xfId="0" applyFont="1" applyFill="1" applyBorder="1" applyAlignment="1">
      <alignment horizontal="center"/>
    </xf>
    <xf numFmtId="0" fontId="37" fillId="2" borderId="0" xfId="0" applyFont="1" applyFill="1"/>
    <xf numFmtId="0" fontId="23" fillId="6" borderId="0" xfId="0" applyFont="1" applyFill="1"/>
    <xf numFmtId="0" fontId="14" fillId="6" borderId="0" xfId="0" applyFont="1" applyFill="1"/>
    <xf numFmtId="0" fontId="21" fillId="6" borderId="0" xfId="0" applyFont="1" applyFill="1"/>
    <xf numFmtId="0" fontId="22" fillId="6" borderId="0" xfId="0" applyFont="1" applyFill="1"/>
    <xf numFmtId="3" fontId="35" fillId="2" borderId="6" xfId="0" applyNumberFormat="1" applyFont="1" applyFill="1" applyBorder="1" applyAlignment="1">
      <alignment horizontal="center"/>
    </xf>
    <xf numFmtId="0" fontId="35" fillId="2" borderId="10" xfId="0" applyFont="1" applyFill="1" applyBorder="1" applyAlignment="1">
      <alignment horizontal="left" vertical="center" wrapText="1" readingOrder="1"/>
    </xf>
    <xf numFmtId="0" fontId="9" fillId="6" borderId="3" xfId="0" applyFont="1" applyFill="1" applyBorder="1" applyAlignment="1">
      <alignment horizontal="center"/>
    </xf>
    <xf numFmtId="3" fontId="12" fillId="8" borderId="1" xfId="0" applyNumberFormat="1" applyFont="1" applyFill="1" applyBorder="1" applyAlignment="1">
      <alignment horizontal="center" vertical="center"/>
    </xf>
    <xf numFmtId="3" fontId="25" fillId="8" borderId="1" xfId="0" applyNumberFormat="1" applyFont="1" applyFill="1" applyBorder="1" applyAlignment="1">
      <alignment horizontal="center" vertical="center"/>
    </xf>
    <xf numFmtId="3" fontId="8" fillId="8" borderId="1" xfId="0" applyNumberFormat="1" applyFont="1" applyFill="1" applyBorder="1" applyAlignment="1">
      <alignment horizontal="center" vertical="center"/>
    </xf>
    <xf numFmtId="0" fontId="26" fillId="2" borderId="0" xfId="0" applyFont="1" applyFill="1"/>
    <xf numFmtId="0" fontId="20" fillId="6" borderId="0" xfId="0" applyFont="1" applyFill="1" applyAlignment="1">
      <alignment vertical="center"/>
    </xf>
    <xf numFmtId="0" fontId="5" fillId="7" borderId="6" xfId="0" applyFont="1" applyFill="1" applyBorder="1" applyAlignment="1">
      <alignment horizontal="left" vertical="center" wrapText="1" readingOrder="1"/>
    </xf>
    <xf numFmtId="0" fontId="38" fillId="6" borderId="0" xfId="0" applyFont="1" applyFill="1" applyAlignment="1">
      <alignment vertical="center"/>
    </xf>
    <xf numFmtId="0" fontId="39" fillId="6" borderId="0" xfId="0" applyFont="1" applyFill="1"/>
    <xf numFmtId="0" fontId="35" fillId="2" borderId="0" xfId="0" applyFont="1" applyFill="1" applyAlignment="1">
      <alignment horizontal="center"/>
    </xf>
    <xf numFmtId="3" fontId="35" fillId="2" borderId="12" xfId="0" applyNumberFormat="1" applyFont="1" applyFill="1" applyBorder="1" applyAlignment="1">
      <alignment horizontal="center" vertical="center"/>
    </xf>
    <xf numFmtId="3" fontId="40" fillId="2" borderId="7" xfId="0" applyNumberFormat="1" applyFont="1" applyFill="1" applyBorder="1" applyAlignment="1">
      <alignment horizontal="center" vertical="center"/>
    </xf>
    <xf numFmtId="3" fontId="35" fillId="2" borderId="12" xfId="0" applyNumberFormat="1" applyFont="1" applyFill="1" applyBorder="1" applyAlignment="1">
      <alignment horizontal="center"/>
    </xf>
    <xf numFmtId="3" fontId="35" fillId="2" borderId="0" xfId="0" applyNumberFormat="1" applyFont="1" applyFill="1" applyAlignment="1">
      <alignment horizontal="center"/>
    </xf>
    <xf numFmtId="3" fontId="40" fillId="2" borderId="7" xfId="0" applyNumberFormat="1" applyFont="1" applyFill="1" applyBorder="1" applyAlignment="1">
      <alignment horizontal="center"/>
    </xf>
    <xf numFmtId="3" fontId="40" fillId="2" borderId="0" xfId="0" applyNumberFormat="1" applyFont="1" applyFill="1" applyAlignment="1">
      <alignment horizontal="center"/>
    </xf>
    <xf numFmtId="3" fontId="36" fillId="2" borderId="6" xfId="0" applyNumberFormat="1" applyFont="1" applyFill="1" applyBorder="1" applyAlignment="1">
      <alignment horizontal="center" vertical="center" wrapText="1" readingOrder="1"/>
    </xf>
    <xf numFmtId="0" fontId="41" fillId="9" borderId="0" xfId="0" applyFont="1" applyFill="1"/>
    <xf numFmtId="0" fontId="44" fillId="2" borderId="0" xfId="0" applyFont="1" applyFill="1"/>
    <xf numFmtId="3" fontId="36" fillId="2" borderId="0" xfId="0" applyNumberFormat="1" applyFont="1" applyFill="1" applyAlignment="1">
      <alignment horizontal="center"/>
    </xf>
    <xf numFmtId="0" fontId="45" fillId="2" borderId="0" xfId="0" applyFont="1" applyFill="1"/>
    <xf numFmtId="0" fontId="46" fillId="2" borderId="0" xfId="0" applyFont="1" applyFill="1"/>
    <xf numFmtId="0" fontId="0" fillId="10" borderId="0" xfId="0" applyFill="1"/>
    <xf numFmtId="0" fontId="41" fillId="10" borderId="15" xfId="2" applyFont="1" applyFill="1" applyBorder="1"/>
    <xf numFmtId="0" fontId="41" fillId="10" borderId="16" xfId="2" applyFont="1" applyFill="1" applyBorder="1"/>
    <xf numFmtId="0" fontId="42" fillId="10" borderId="17" xfId="0" applyFont="1" applyFill="1" applyBorder="1"/>
    <xf numFmtId="0" fontId="17" fillId="10" borderId="0" xfId="0" applyFont="1" applyFill="1"/>
    <xf numFmtId="0" fontId="16" fillId="10" borderId="0" xfId="0" applyFont="1" applyFill="1" applyAlignment="1">
      <alignment vertical="center"/>
    </xf>
    <xf numFmtId="0" fontId="41" fillId="10" borderId="20" xfId="2" applyFont="1" applyFill="1" applyBorder="1"/>
    <xf numFmtId="0" fontId="41" fillId="10" borderId="21" xfId="2" applyFont="1" applyFill="1" applyBorder="1"/>
    <xf numFmtId="0" fontId="42" fillId="10" borderId="22" xfId="0" applyFont="1" applyFill="1" applyBorder="1"/>
    <xf numFmtId="0" fontId="20" fillId="10" borderId="0" xfId="0" applyFont="1" applyFill="1" applyAlignment="1">
      <alignment vertical="center"/>
    </xf>
    <xf numFmtId="0" fontId="15" fillId="10" borderId="0" xfId="0" applyFont="1" applyFill="1" applyAlignment="1">
      <alignment vertical="center"/>
    </xf>
    <xf numFmtId="0" fontId="41" fillId="10" borderId="0" xfId="0" applyFont="1" applyFill="1"/>
    <xf numFmtId="0" fontId="0" fillId="11" borderId="0" xfId="0" applyFill="1"/>
    <xf numFmtId="0" fontId="31" fillId="11" borderId="15" xfId="2" applyFont="1" applyFill="1" applyBorder="1"/>
    <xf numFmtId="0" fontId="31" fillId="11" borderId="16" xfId="2" applyFont="1" applyFill="1" applyBorder="1"/>
    <xf numFmtId="0" fontId="31" fillId="11" borderId="17" xfId="2" applyFont="1" applyFill="1" applyBorder="1"/>
    <xf numFmtId="0" fontId="31" fillId="11" borderId="18" xfId="2" applyFont="1" applyFill="1" applyBorder="1"/>
    <xf numFmtId="0" fontId="31" fillId="11" borderId="0" xfId="2" applyFont="1" applyFill="1" applyBorder="1"/>
    <xf numFmtId="0" fontId="31" fillId="11" borderId="19" xfId="2" applyFont="1" applyFill="1" applyBorder="1"/>
    <xf numFmtId="0" fontId="17" fillId="11" borderId="0" xfId="0" applyFont="1" applyFill="1"/>
    <xf numFmtId="0" fontId="16" fillId="11" borderId="0" xfId="0" applyFont="1" applyFill="1" applyAlignment="1">
      <alignment vertical="center"/>
    </xf>
    <xf numFmtId="0" fontId="31" fillId="11" borderId="20" xfId="2" applyFont="1" applyFill="1" applyBorder="1"/>
    <xf numFmtId="0" fontId="31" fillId="11" borderId="21" xfId="2" applyFont="1" applyFill="1" applyBorder="1"/>
    <xf numFmtId="0" fontId="31" fillId="11" borderId="22" xfId="2" applyFont="1" applyFill="1" applyBorder="1"/>
    <xf numFmtId="0" fontId="20" fillId="11" borderId="0" xfId="0" applyFont="1" applyFill="1" applyAlignment="1">
      <alignment vertical="center"/>
    </xf>
    <xf numFmtId="0" fontId="15" fillId="11" borderId="0" xfId="0" applyFont="1" applyFill="1" applyAlignment="1">
      <alignment vertical="center"/>
    </xf>
    <xf numFmtId="0" fontId="47" fillId="2" borderId="0" xfId="0" applyFont="1" applyFill="1"/>
    <xf numFmtId="0" fontId="25" fillId="2" borderId="23" xfId="0" applyFont="1" applyFill="1" applyBorder="1"/>
    <xf numFmtId="0" fontId="6" fillId="2" borderId="23" xfId="0" applyFont="1" applyFill="1" applyBorder="1" applyAlignment="1">
      <alignment horizontal="left" vertical="center" wrapText="1" readingOrder="1"/>
    </xf>
    <xf numFmtId="0" fontId="48" fillId="2" borderId="24" xfId="0" applyFont="1" applyFill="1" applyBorder="1" applyAlignment="1">
      <alignment horizontal="left"/>
    </xf>
    <xf numFmtId="0" fontId="35" fillId="2" borderId="23" xfId="0" applyFont="1" applyFill="1" applyBorder="1"/>
    <xf numFmtId="0" fontId="18" fillId="6" borderId="0" xfId="0" applyFont="1" applyFill="1"/>
    <xf numFmtId="0" fontId="49" fillId="6" borderId="0" xfId="0" applyFont="1" applyFill="1"/>
    <xf numFmtId="0" fontId="50" fillId="6" borderId="0" xfId="0" applyFont="1" applyFill="1"/>
    <xf numFmtId="0" fontId="51" fillId="6" borderId="0" xfId="2" applyFont="1" applyFill="1"/>
    <xf numFmtId="0" fontId="52" fillId="6" borderId="0" xfId="0" applyFont="1" applyFill="1"/>
    <xf numFmtId="0" fontId="53" fillId="6" borderId="0" xfId="0" applyFont="1" applyFill="1"/>
    <xf numFmtId="0" fontId="54" fillId="6" borderId="0" xfId="0" applyFont="1" applyFill="1" applyAlignment="1">
      <alignment vertical="top" wrapText="1"/>
    </xf>
    <xf numFmtId="0" fontId="55" fillId="6" borderId="0" xfId="0" applyFont="1" applyFill="1"/>
    <xf numFmtId="15" fontId="54" fillId="6" borderId="0" xfId="0" applyNumberFormat="1" applyFont="1" applyFill="1" applyAlignment="1">
      <alignment horizontal="left" vertical="top" wrapText="1"/>
    </xf>
    <xf numFmtId="0" fontId="43" fillId="9" borderId="0" xfId="0" applyFont="1" applyFill="1" applyAlignment="1">
      <alignment horizontal="left" vertical="center"/>
    </xf>
    <xf numFmtId="0" fontId="9" fillId="6" borderId="3" xfId="0" applyFont="1" applyFill="1" applyBorder="1" applyAlignment="1">
      <alignment horizontal="center"/>
    </xf>
    <xf numFmtId="0" fontId="9" fillId="6" borderId="4" xfId="0" applyFont="1" applyFill="1" applyBorder="1" applyAlignment="1">
      <alignment horizontal="center"/>
    </xf>
    <xf numFmtId="0" fontId="43" fillId="10" borderId="0" xfId="0" applyFont="1" applyFill="1" applyAlignment="1">
      <alignment horizontal="left" vertical="center"/>
    </xf>
  </cellXfs>
  <cellStyles count="4">
    <cellStyle name="Lien hypertexte" xfId="2" builtinId="8"/>
    <cellStyle name="Normal" xfId="0" builtinId="0"/>
    <cellStyle name="Normal 10" xfId="3" xr:uid="{A8687CDB-11DE-41AE-9277-A3089D05C98E}"/>
    <cellStyle name="Normal 16" xfId="1" xr:uid="{89ED1889-B702-4A98-A911-0447C7163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122465</xdr:colOff>
      <xdr:row>0</xdr:row>
      <xdr:rowOff>136072</xdr:rowOff>
    </xdr:from>
    <xdr:to>
      <xdr:col>1</xdr:col>
      <xdr:colOff>587829</xdr:colOff>
      <xdr:row>2</xdr:row>
      <xdr:rowOff>138032</xdr:rowOff>
    </xdr:to>
    <xdr:grpSp>
      <xdr:nvGrpSpPr>
        <xdr:cNvPr id="2" name="Logo FI">
          <a:extLst>
            <a:ext uri="{FF2B5EF4-FFF2-40B4-BE49-F238E27FC236}">
              <a16:creationId xmlns:a16="http://schemas.microsoft.com/office/drawing/2014/main" id="{048C3363-9F0F-477C-93DA-EE0A59977989}"/>
            </a:ext>
          </a:extLst>
        </xdr:cNvPr>
        <xdr:cNvGrpSpPr/>
      </xdr:nvGrpSpPr>
      <xdr:grpSpPr>
        <a:xfrm>
          <a:off x="122465" y="136072"/>
          <a:ext cx="1451482" cy="378478"/>
          <a:chOff x="513878" y="5833164"/>
          <a:chExt cx="1985441" cy="549874"/>
        </a:xfrm>
        <a:solidFill>
          <a:srgbClr val="FFFFFF"/>
        </a:solidFill>
      </xdr:grpSpPr>
      <xdr:grpSp>
        <xdr:nvGrpSpPr>
          <xdr:cNvPr id="3" name="Logo FI">
            <a:extLst>
              <a:ext uri="{FF2B5EF4-FFF2-40B4-BE49-F238E27FC236}">
                <a16:creationId xmlns:a16="http://schemas.microsoft.com/office/drawing/2014/main" id="{DF19CD67-4568-1D24-A829-807134FD8D16}"/>
              </a:ext>
            </a:extLst>
          </xdr:cNvPr>
          <xdr:cNvGrpSpPr/>
        </xdr:nvGrpSpPr>
        <xdr:grpSpPr>
          <a:xfrm>
            <a:off x="513878" y="5835833"/>
            <a:ext cx="544305" cy="544537"/>
            <a:chOff x="513878" y="5835833"/>
            <a:chExt cx="544305" cy="544537"/>
          </a:xfrm>
          <a:solidFill>
            <a:srgbClr val="FFFFFF"/>
          </a:solidFill>
        </xdr:grpSpPr>
        <xdr:sp macro="" textlink="">
          <xdr:nvSpPr>
            <xdr:cNvPr id="36" name="Forme libre : forme 35">
              <a:extLst>
                <a:ext uri="{FF2B5EF4-FFF2-40B4-BE49-F238E27FC236}">
                  <a16:creationId xmlns:a16="http://schemas.microsoft.com/office/drawing/2014/main" id="{C539E340-1F6F-1D84-6720-F9EC4F5048D4}"/>
                </a:ext>
              </a:extLst>
            </xdr:cNvPr>
            <xdr:cNvSpPr/>
          </xdr:nvSpPr>
          <xdr:spPr>
            <a:xfrm>
              <a:off x="513878" y="5835833"/>
              <a:ext cx="544305" cy="544537"/>
            </a:xfrm>
            <a:custGeom>
              <a:avLst/>
              <a:gdLst>
                <a:gd name="connsiteX0" fmla="*/ 544306 w 544305"/>
                <a:gd name="connsiteY0" fmla="*/ 0 h 544537"/>
                <a:gd name="connsiteX1" fmla="*/ 544306 w 544305"/>
                <a:gd name="connsiteY1" fmla="*/ 544537 h 544537"/>
                <a:gd name="connsiteX2" fmla="*/ 320580 w 544305"/>
                <a:gd name="connsiteY2" fmla="*/ 544537 h 544537"/>
                <a:gd name="connsiteX3" fmla="*/ 320580 w 544305"/>
                <a:gd name="connsiteY3" fmla="*/ 223945 h 544537"/>
                <a:gd name="connsiteX4" fmla="*/ 0 w 544305"/>
                <a:gd name="connsiteY4" fmla="*/ 223945 h 544537"/>
                <a:gd name="connsiteX5" fmla="*/ 0 w 544305"/>
                <a:gd name="connsiteY5" fmla="*/ 0 h 544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4305" h="544537">
                  <a:moveTo>
                    <a:pt x="544306" y="0"/>
                  </a:moveTo>
                  <a:lnTo>
                    <a:pt x="544306" y="544537"/>
                  </a:lnTo>
                  <a:lnTo>
                    <a:pt x="320580" y="544537"/>
                  </a:lnTo>
                  <a:lnTo>
                    <a:pt x="320580" y="223945"/>
                  </a:lnTo>
                  <a:lnTo>
                    <a:pt x="0" y="223945"/>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7" name="Forme libre : forme 36">
              <a:extLst>
                <a:ext uri="{FF2B5EF4-FFF2-40B4-BE49-F238E27FC236}">
                  <a16:creationId xmlns:a16="http://schemas.microsoft.com/office/drawing/2014/main" id="{F6DE519F-9CC9-29CE-208B-611B44D9B995}"/>
                </a:ext>
              </a:extLst>
            </xdr:cNvPr>
            <xdr:cNvSpPr/>
          </xdr:nvSpPr>
          <xdr:spPr>
            <a:xfrm>
              <a:off x="513878" y="6153207"/>
              <a:ext cx="227053" cy="227162"/>
            </a:xfrm>
            <a:custGeom>
              <a:avLst/>
              <a:gdLst>
                <a:gd name="connsiteX0" fmla="*/ 227053 w 227053"/>
                <a:gd name="connsiteY0" fmla="*/ 0 h 227162"/>
                <a:gd name="connsiteX1" fmla="*/ 227053 w 227053"/>
                <a:gd name="connsiteY1" fmla="*/ 227163 h 227162"/>
                <a:gd name="connsiteX2" fmla="*/ 133733 w 227053"/>
                <a:gd name="connsiteY2" fmla="*/ 227163 h 227162"/>
                <a:gd name="connsiteX3" fmla="*/ 133733 w 227053"/>
                <a:gd name="connsiteY3" fmla="*/ 93429 h 227162"/>
                <a:gd name="connsiteX4" fmla="*/ 0 w 227053"/>
                <a:gd name="connsiteY4" fmla="*/ 93429 h 227162"/>
                <a:gd name="connsiteX5" fmla="*/ 0 w 227053"/>
                <a:gd name="connsiteY5" fmla="*/ 0 h 2271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7053" h="227162">
                  <a:moveTo>
                    <a:pt x="227053" y="0"/>
                  </a:moveTo>
                  <a:lnTo>
                    <a:pt x="227053" y="227163"/>
                  </a:lnTo>
                  <a:lnTo>
                    <a:pt x="133733" y="227163"/>
                  </a:lnTo>
                  <a:lnTo>
                    <a:pt x="133733" y="93429"/>
                  </a:lnTo>
                  <a:lnTo>
                    <a:pt x="0" y="9342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22" name="Logo FI">
            <a:extLst>
              <a:ext uri="{FF2B5EF4-FFF2-40B4-BE49-F238E27FC236}">
                <a16:creationId xmlns:a16="http://schemas.microsoft.com/office/drawing/2014/main" id="{2EC17706-7C96-722E-5C5F-2D4531ABCDFA}"/>
              </a:ext>
            </a:extLst>
          </xdr:cNvPr>
          <xdr:cNvGrpSpPr/>
        </xdr:nvGrpSpPr>
        <xdr:grpSpPr>
          <a:xfrm>
            <a:off x="1247285" y="5833164"/>
            <a:ext cx="1252034" cy="238996"/>
            <a:chOff x="1247285" y="5833164"/>
            <a:chExt cx="1252034" cy="238996"/>
          </a:xfrm>
          <a:solidFill>
            <a:srgbClr val="FFFFFF"/>
          </a:solidFill>
        </xdr:grpSpPr>
        <xdr:sp macro="" textlink="">
          <xdr:nvSpPr>
            <xdr:cNvPr id="30" name="Forme libre : forme 29">
              <a:extLst>
                <a:ext uri="{FF2B5EF4-FFF2-40B4-BE49-F238E27FC236}">
                  <a16:creationId xmlns:a16="http://schemas.microsoft.com/office/drawing/2014/main" id="{758497FB-0DB4-7125-F902-8B2209DA161A}"/>
                </a:ext>
              </a:extLst>
            </xdr:cNvPr>
            <xdr:cNvSpPr/>
          </xdr:nvSpPr>
          <xdr:spPr>
            <a:xfrm>
              <a:off x="2095096" y="5833164"/>
              <a:ext cx="215986" cy="238996"/>
            </a:xfrm>
            <a:custGeom>
              <a:avLst/>
              <a:gdLst>
                <a:gd name="connsiteX0" fmla="*/ 0 w 215986"/>
                <a:gd name="connsiteY0" fmla="*/ 119498 h 238996"/>
                <a:gd name="connsiteX1" fmla="*/ 115501 w 215986"/>
                <a:gd name="connsiteY1" fmla="*/ 0 h 238996"/>
                <a:gd name="connsiteX2" fmla="*/ 214975 w 215986"/>
                <a:gd name="connsiteY2" fmla="*/ 82119 h 238996"/>
                <a:gd name="connsiteX3" fmla="*/ 175914 w 215986"/>
                <a:gd name="connsiteY3" fmla="*/ 82119 h 238996"/>
                <a:gd name="connsiteX4" fmla="*/ 115501 w 215986"/>
                <a:gd name="connsiteY4" fmla="*/ 33711 h 238996"/>
                <a:gd name="connsiteX5" fmla="*/ 39390 w 215986"/>
                <a:gd name="connsiteY5" fmla="*/ 119498 h 238996"/>
                <a:gd name="connsiteX6" fmla="*/ 115501 w 215986"/>
                <a:gd name="connsiteY6" fmla="*/ 205286 h 238996"/>
                <a:gd name="connsiteX7" fmla="*/ 176926 w 215986"/>
                <a:gd name="connsiteY7" fmla="*/ 154550 h 238996"/>
                <a:gd name="connsiteX8" fmla="*/ 215987 w 215986"/>
                <a:gd name="connsiteY8" fmla="*/ 154550 h 238996"/>
                <a:gd name="connsiteX9" fmla="*/ 115513 w 215986"/>
                <a:gd name="connsiteY9" fmla="*/ 238997 h 238996"/>
                <a:gd name="connsiteX10" fmla="*/ 0 w 215986"/>
                <a:gd name="connsiteY10" fmla="*/ 119498 h 2389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15986" h="238996">
                  <a:moveTo>
                    <a:pt x="0" y="119498"/>
                  </a:moveTo>
                  <a:cubicBezTo>
                    <a:pt x="0" y="44728"/>
                    <a:pt x="49067" y="0"/>
                    <a:pt x="115501" y="0"/>
                  </a:cubicBezTo>
                  <a:cubicBezTo>
                    <a:pt x="171576" y="0"/>
                    <a:pt x="210308" y="34381"/>
                    <a:pt x="214975" y="82119"/>
                  </a:cubicBezTo>
                  <a:lnTo>
                    <a:pt x="175914" y="82119"/>
                  </a:lnTo>
                  <a:cubicBezTo>
                    <a:pt x="171247" y="53747"/>
                    <a:pt x="147871" y="33711"/>
                    <a:pt x="115501" y="33711"/>
                  </a:cubicBezTo>
                  <a:cubicBezTo>
                    <a:pt x="71102" y="33711"/>
                    <a:pt x="39390" y="65752"/>
                    <a:pt x="39390" y="119498"/>
                  </a:cubicBezTo>
                  <a:cubicBezTo>
                    <a:pt x="39390" y="173245"/>
                    <a:pt x="71431" y="205286"/>
                    <a:pt x="115501" y="205286"/>
                  </a:cubicBezTo>
                  <a:cubicBezTo>
                    <a:pt x="147883" y="205286"/>
                    <a:pt x="172575" y="183251"/>
                    <a:pt x="176926" y="154550"/>
                  </a:cubicBezTo>
                  <a:lnTo>
                    <a:pt x="215987" y="154550"/>
                  </a:lnTo>
                  <a:cubicBezTo>
                    <a:pt x="210649" y="201947"/>
                    <a:pt x="172258" y="238997"/>
                    <a:pt x="115513" y="238997"/>
                  </a:cubicBezTo>
                  <a:cubicBezTo>
                    <a:pt x="49737" y="238997"/>
                    <a:pt x="0" y="194598"/>
                    <a:pt x="0" y="119498"/>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1" name="Forme libre : forme 30">
              <a:extLst>
                <a:ext uri="{FF2B5EF4-FFF2-40B4-BE49-F238E27FC236}">
                  <a16:creationId xmlns:a16="http://schemas.microsoft.com/office/drawing/2014/main" id="{A0EAA26C-A57A-BB79-F065-6FC22A8387F6}"/>
                </a:ext>
              </a:extLst>
            </xdr:cNvPr>
            <xdr:cNvSpPr/>
          </xdr:nvSpPr>
          <xdr:spPr>
            <a:xfrm>
              <a:off x="1247285" y="5835833"/>
              <a:ext cx="155220" cy="233658"/>
            </a:xfrm>
            <a:custGeom>
              <a:avLst/>
              <a:gdLst>
                <a:gd name="connsiteX0" fmla="*/ 0 w 155220"/>
                <a:gd name="connsiteY0" fmla="*/ 0 h 233658"/>
                <a:gd name="connsiteX1" fmla="*/ 155220 w 155220"/>
                <a:gd name="connsiteY1" fmla="*/ 0 h 233658"/>
                <a:gd name="connsiteX2" fmla="*/ 155220 w 155220"/>
                <a:gd name="connsiteY2" fmla="*/ 33711 h 233658"/>
                <a:gd name="connsiteX3" fmla="*/ 39390 w 155220"/>
                <a:gd name="connsiteY3" fmla="*/ 33711 h 233658"/>
                <a:gd name="connsiteX4" fmla="*/ 39390 w 155220"/>
                <a:gd name="connsiteY4" fmla="*/ 94794 h 233658"/>
                <a:gd name="connsiteX5" fmla="*/ 133526 w 155220"/>
                <a:gd name="connsiteY5" fmla="*/ 94794 h 233658"/>
                <a:gd name="connsiteX6" fmla="*/ 133526 w 155220"/>
                <a:gd name="connsiteY6" fmla="*/ 128505 h 233658"/>
                <a:gd name="connsiteX7" fmla="*/ 39390 w 155220"/>
                <a:gd name="connsiteY7" fmla="*/ 128505 h 233658"/>
                <a:gd name="connsiteX8" fmla="*/ 39390 w 155220"/>
                <a:gd name="connsiteY8" fmla="*/ 233659 h 233658"/>
                <a:gd name="connsiteX9" fmla="*/ 0 w 155220"/>
                <a:gd name="connsiteY9" fmla="*/ 233659 h 233658"/>
                <a:gd name="connsiteX10" fmla="*/ 0 w 155220"/>
                <a:gd name="connsiteY10"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55220" h="233658">
                  <a:moveTo>
                    <a:pt x="0" y="0"/>
                  </a:moveTo>
                  <a:lnTo>
                    <a:pt x="155220" y="0"/>
                  </a:lnTo>
                  <a:lnTo>
                    <a:pt x="155220" y="33711"/>
                  </a:lnTo>
                  <a:lnTo>
                    <a:pt x="39390" y="33711"/>
                  </a:lnTo>
                  <a:lnTo>
                    <a:pt x="39390" y="94794"/>
                  </a:lnTo>
                  <a:lnTo>
                    <a:pt x="133526" y="94794"/>
                  </a:lnTo>
                  <a:lnTo>
                    <a:pt x="133526" y="128505"/>
                  </a:lnTo>
                  <a:lnTo>
                    <a:pt x="39390" y="128505"/>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2" name="Forme libre : forme 31">
              <a:extLst>
                <a:ext uri="{FF2B5EF4-FFF2-40B4-BE49-F238E27FC236}">
                  <a16:creationId xmlns:a16="http://schemas.microsoft.com/office/drawing/2014/main" id="{CEFA7C76-7B22-8C2D-E2FF-4762DB1C03EB}"/>
                </a:ext>
              </a:extLst>
            </xdr:cNvPr>
            <xdr:cNvSpPr/>
          </xdr:nvSpPr>
          <xdr:spPr>
            <a:xfrm>
              <a:off x="1430207" y="5835833"/>
              <a:ext cx="184920" cy="233658"/>
            </a:xfrm>
            <a:custGeom>
              <a:avLst/>
              <a:gdLst>
                <a:gd name="connsiteX0" fmla="*/ 0 w 184920"/>
                <a:gd name="connsiteY0" fmla="*/ 0 h 233658"/>
                <a:gd name="connsiteX1" fmla="*/ 89456 w 184920"/>
                <a:gd name="connsiteY1" fmla="*/ 0 h 233658"/>
                <a:gd name="connsiteX2" fmla="*/ 161887 w 184920"/>
                <a:gd name="connsiteY2" fmla="*/ 67092 h 233658"/>
                <a:gd name="connsiteX3" fmla="*/ 120498 w 184920"/>
                <a:gd name="connsiteY3" fmla="*/ 128176 h 233658"/>
                <a:gd name="connsiteX4" fmla="*/ 184921 w 184920"/>
                <a:gd name="connsiteY4" fmla="*/ 233659 h 233658"/>
                <a:gd name="connsiteX5" fmla="*/ 139193 w 184920"/>
                <a:gd name="connsiteY5" fmla="*/ 233659 h 233658"/>
                <a:gd name="connsiteX6" fmla="*/ 80779 w 184920"/>
                <a:gd name="connsiteY6" fmla="*/ 134184 h 233658"/>
                <a:gd name="connsiteX7" fmla="*/ 39390 w 184920"/>
                <a:gd name="connsiteY7" fmla="*/ 134184 h 233658"/>
                <a:gd name="connsiteX8" fmla="*/ 39390 w 184920"/>
                <a:gd name="connsiteY8" fmla="*/ 233659 h 233658"/>
                <a:gd name="connsiteX9" fmla="*/ 0 w 184920"/>
                <a:gd name="connsiteY9" fmla="*/ 233659 h 233658"/>
                <a:gd name="connsiteX10" fmla="*/ 0 w 184920"/>
                <a:gd name="connsiteY10" fmla="*/ 0 h 233658"/>
                <a:gd name="connsiteX11" fmla="*/ 82777 w 184920"/>
                <a:gd name="connsiteY11" fmla="*/ 100474 h 233658"/>
                <a:gd name="connsiteX12" fmla="*/ 122838 w 184920"/>
                <a:gd name="connsiteY12" fmla="*/ 67092 h 233658"/>
                <a:gd name="connsiteX13" fmla="*/ 82777 w 184920"/>
                <a:gd name="connsiteY13" fmla="*/ 33711 h 233658"/>
                <a:gd name="connsiteX14" fmla="*/ 39378 w 184920"/>
                <a:gd name="connsiteY14" fmla="*/ 33711 h 233658"/>
                <a:gd name="connsiteX15" fmla="*/ 39378 w 184920"/>
                <a:gd name="connsiteY15" fmla="*/ 100474 h 233658"/>
                <a:gd name="connsiteX16" fmla="*/ 82777 w 184920"/>
                <a:gd name="connsiteY16" fmla="*/ 100474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4920" h="233658">
                  <a:moveTo>
                    <a:pt x="0" y="0"/>
                  </a:moveTo>
                  <a:lnTo>
                    <a:pt x="89456" y="0"/>
                  </a:lnTo>
                  <a:cubicBezTo>
                    <a:pt x="132515" y="0"/>
                    <a:pt x="161887" y="27032"/>
                    <a:pt x="161887" y="67092"/>
                  </a:cubicBezTo>
                  <a:cubicBezTo>
                    <a:pt x="161887" y="94465"/>
                    <a:pt x="146201" y="117829"/>
                    <a:pt x="120498" y="128176"/>
                  </a:cubicBezTo>
                  <a:lnTo>
                    <a:pt x="184921" y="233659"/>
                  </a:lnTo>
                  <a:lnTo>
                    <a:pt x="139193" y="233659"/>
                  </a:lnTo>
                  <a:lnTo>
                    <a:pt x="80779" y="134184"/>
                  </a:lnTo>
                  <a:lnTo>
                    <a:pt x="39390" y="134184"/>
                  </a:lnTo>
                  <a:lnTo>
                    <a:pt x="39390" y="233659"/>
                  </a:lnTo>
                  <a:lnTo>
                    <a:pt x="0" y="233659"/>
                  </a:lnTo>
                  <a:lnTo>
                    <a:pt x="0" y="0"/>
                  </a:lnTo>
                  <a:close/>
                  <a:moveTo>
                    <a:pt x="82777" y="100474"/>
                  </a:moveTo>
                  <a:cubicBezTo>
                    <a:pt x="107140" y="100474"/>
                    <a:pt x="122838" y="86787"/>
                    <a:pt x="122838" y="67092"/>
                  </a:cubicBezTo>
                  <a:cubicBezTo>
                    <a:pt x="122838" y="47068"/>
                    <a:pt x="107152" y="33711"/>
                    <a:pt x="82777" y="33711"/>
                  </a:cubicBezTo>
                  <a:lnTo>
                    <a:pt x="39378" y="33711"/>
                  </a:lnTo>
                  <a:lnTo>
                    <a:pt x="39378" y="100474"/>
                  </a:lnTo>
                  <a:lnTo>
                    <a:pt x="82777" y="100474"/>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3" name="Forme libre : forme 32">
              <a:extLst>
                <a:ext uri="{FF2B5EF4-FFF2-40B4-BE49-F238E27FC236}">
                  <a16:creationId xmlns:a16="http://schemas.microsoft.com/office/drawing/2014/main" id="{874D069D-B2B6-8C81-3ADD-7038F99FDE24}"/>
                </a:ext>
              </a:extLst>
            </xdr:cNvPr>
            <xdr:cNvSpPr/>
          </xdr:nvSpPr>
          <xdr:spPr>
            <a:xfrm>
              <a:off x="1617797" y="5835833"/>
              <a:ext cx="226650" cy="233658"/>
            </a:xfrm>
            <a:custGeom>
              <a:avLst/>
              <a:gdLst>
                <a:gd name="connsiteX0" fmla="*/ 91455 w 226650"/>
                <a:gd name="connsiteY0" fmla="*/ 0 h 233658"/>
                <a:gd name="connsiteX1" fmla="*/ 135854 w 226650"/>
                <a:gd name="connsiteY1" fmla="*/ 0 h 233658"/>
                <a:gd name="connsiteX2" fmla="*/ 226651 w 226650"/>
                <a:gd name="connsiteY2" fmla="*/ 233659 h 233658"/>
                <a:gd name="connsiteX3" fmla="*/ 184592 w 226650"/>
                <a:gd name="connsiteY3" fmla="*/ 233659 h 233658"/>
                <a:gd name="connsiteX4" fmla="*/ 163568 w 226650"/>
                <a:gd name="connsiteY4" fmla="*/ 178583 h 233658"/>
                <a:gd name="connsiteX5" fmla="*/ 62095 w 226650"/>
                <a:gd name="connsiteY5" fmla="*/ 178583 h 233658"/>
                <a:gd name="connsiteX6" fmla="*/ 41060 w 226650"/>
                <a:gd name="connsiteY6" fmla="*/ 233659 h 233658"/>
                <a:gd name="connsiteX7" fmla="*/ 0 w 226650"/>
                <a:gd name="connsiteY7" fmla="*/ 233659 h 233658"/>
                <a:gd name="connsiteX8" fmla="*/ 91455 w 226650"/>
                <a:gd name="connsiteY8" fmla="*/ 0 h 233658"/>
                <a:gd name="connsiteX9" fmla="*/ 150869 w 226650"/>
                <a:gd name="connsiteY9" fmla="*/ 145202 h 233658"/>
                <a:gd name="connsiteX10" fmla="*/ 113149 w 226650"/>
                <a:gd name="connsiteY10" fmla="*/ 48397 h 233658"/>
                <a:gd name="connsiteX11" fmla="*/ 75099 w 226650"/>
                <a:gd name="connsiteY11" fmla="*/ 145202 h 233658"/>
                <a:gd name="connsiteX12" fmla="*/ 150869 w 226650"/>
                <a:gd name="connsiteY12" fmla="*/ 145202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6650" h="233658">
                  <a:moveTo>
                    <a:pt x="91455" y="0"/>
                  </a:moveTo>
                  <a:lnTo>
                    <a:pt x="135854" y="0"/>
                  </a:lnTo>
                  <a:lnTo>
                    <a:pt x="226651" y="233659"/>
                  </a:lnTo>
                  <a:lnTo>
                    <a:pt x="184592" y="233659"/>
                  </a:lnTo>
                  <a:lnTo>
                    <a:pt x="163568" y="178583"/>
                  </a:lnTo>
                  <a:lnTo>
                    <a:pt x="62095" y="178583"/>
                  </a:lnTo>
                  <a:lnTo>
                    <a:pt x="41060" y="233659"/>
                  </a:lnTo>
                  <a:lnTo>
                    <a:pt x="0" y="233659"/>
                  </a:lnTo>
                  <a:lnTo>
                    <a:pt x="91455" y="0"/>
                  </a:lnTo>
                  <a:close/>
                  <a:moveTo>
                    <a:pt x="150869" y="145202"/>
                  </a:moveTo>
                  <a:lnTo>
                    <a:pt x="113149" y="48397"/>
                  </a:lnTo>
                  <a:lnTo>
                    <a:pt x="75099" y="145202"/>
                  </a:lnTo>
                  <a:lnTo>
                    <a:pt x="150869" y="145202"/>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4" name="Forme libre : forme 33">
              <a:extLst>
                <a:ext uri="{FF2B5EF4-FFF2-40B4-BE49-F238E27FC236}">
                  <a16:creationId xmlns:a16="http://schemas.microsoft.com/office/drawing/2014/main" id="{1361EAE3-F44A-3828-24AC-832F59165EAC}"/>
                </a:ext>
              </a:extLst>
            </xdr:cNvPr>
            <xdr:cNvSpPr/>
          </xdr:nvSpPr>
          <xdr:spPr>
            <a:xfrm>
              <a:off x="1868458" y="5835833"/>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1 w 190941"/>
                <a:gd name="connsiteY6" fmla="*/ 0 h 233658"/>
                <a:gd name="connsiteX7" fmla="*/ 190941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59 h 233658"/>
                <a:gd name="connsiteX13" fmla="*/ 12 w 190941"/>
                <a:gd name="connsiteY13" fmla="*/ 233659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1" y="0"/>
                  </a:lnTo>
                  <a:lnTo>
                    <a:pt x="190941" y="233659"/>
                  </a:lnTo>
                  <a:lnTo>
                    <a:pt x="141875" y="233659"/>
                  </a:lnTo>
                  <a:lnTo>
                    <a:pt x="65435" y="101132"/>
                  </a:lnTo>
                  <a:cubicBezTo>
                    <a:pt x="46069" y="68079"/>
                    <a:pt x="36733" y="46386"/>
                    <a:pt x="36733" y="46386"/>
                  </a:cubicBezTo>
                  <a:cubicBezTo>
                    <a:pt x="36733" y="46386"/>
                    <a:pt x="39402" y="70090"/>
                    <a:pt x="39402" y="106799"/>
                  </a:cubicBezTo>
                  <a:lnTo>
                    <a:pt x="39402" y="233659"/>
                  </a:lnTo>
                  <a:lnTo>
                    <a:pt x="12" y="233659"/>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35" name="Forme libre : forme 34">
              <a:extLst>
                <a:ext uri="{FF2B5EF4-FFF2-40B4-BE49-F238E27FC236}">
                  <a16:creationId xmlns:a16="http://schemas.microsoft.com/office/drawing/2014/main" id="{BF5BFFF3-DF29-5ECF-E81A-E38BDE007A04}"/>
                </a:ext>
              </a:extLst>
            </xdr:cNvPr>
            <xdr:cNvSpPr/>
          </xdr:nvSpPr>
          <xdr:spPr>
            <a:xfrm>
              <a:off x="2343100" y="5835833"/>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23" name="Logo FI">
            <a:extLst>
              <a:ext uri="{FF2B5EF4-FFF2-40B4-BE49-F238E27FC236}">
                <a16:creationId xmlns:a16="http://schemas.microsoft.com/office/drawing/2014/main" id="{817718E5-7CE4-79A8-9AB6-28E558BAB70C}"/>
              </a:ext>
            </a:extLst>
          </xdr:cNvPr>
          <xdr:cNvGrpSpPr/>
        </xdr:nvGrpSpPr>
        <xdr:grpSpPr>
          <a:xfrm>
            <a:off x="1247285" y="6144030"/>
            <a:ext cx="1091488" cy="239008"/>
            <a:chOff x="1247285" y="6144030"/>
            <a:chExt cx="1091488" cy="239008"/>
          </a:xfrm>
          <a:solidFill>
            <a:srgbClr val="FFFFFF"/>
          </a:solidFill>
        </xdr:grpSpPr>
        <xdr:sp macro="" textlink="">
          <xdr:nvSpPr>
            <xdr:cNvPr id="24" name="Forme libre : forme 23">
              <a:extLst>
                <a:ext uri="{FF2B5EF4-FFF2-40B4-BE49-F238E27FC236}">
                  <a16:creationId xmlns:a16="http://schemas.microsoft.com/office/drawing/2014/main" id="{8BF4E365-8911-99B7-60EE-D7777790A991}"/>
                </a:ext>
              </a:extLst>
            </xdr:cNvPr>
            <xdr:cNvSpPr/>
          </xdr:nvSpPr>
          <xdr:spPr>
            <a:xfrm>
              <a:off x="1969260" y="6144030"/>
              <a:ext cx="174915" cy="239008"/>
            </a:xfrm>
            <a:custGeom>
              <a:avLst/>
              <a:gdLst>
                <a:gd name="connsiteX0" fmla="*/ 0 w 174915"/>
                <a:gd name="connsiteY0" fmla="*/ 158230 h 239008"/>
                <a:gd name="connsiteX1" fmla="*/ 38391 w 174915"/>
                <a:gd name="connsiteY1" fmla="*/ 158230 h 239008"/>
                <a:gd name="connsiteX2" fmla="*/ 91796 w 174915"/>
                <a:gd name="connsiteY2" fmla="*/ 205298 h 239008"/>
                <a:gd name="connsiteX3" fmla="*/ 135525 w 174915"/>
                <a:gd name="connsiteY3" fmla="*/ 172916 h 239008"/>
                <a:gd name="connsiteX4" fmla="*/ 7349 w 174915"/>
                <a:gd name="connsiteY4" fmla="*/ 64094 h 239008"/>
                <a:gd name="connsiteX5" fmla="*/ 85800 w 174915"/>
                <a:gd name="connsiteY5" fmla="*/ 0 h 239008"/>
                <a:gd name="connsiteX6" fmla="*/ 171917 w 174915"/>
                <a:gd name="connsiteY6" fmla="*/ 69432 h 239008"/>
                <a:gd name="connsiteX7" fmla="*/ 133526 w 174915"/>
                <a:gd name="connsiteY7" fmla="*/ 69432 h 239008"/>
                <a:gd name="connsiteX8" fmla="*/ 85788 w 174915"/>
                <a:gd name="connsiteY8" fmla="*/ 33711 h 239008"/>
                <a:gd name="connsiteX9" fmla="*/ 46398 w 174915"/>
                <a:gd name="connsiteY9" fmla="*/ 62424 h 239008"/>
                <a:gd name="connsiteX10" fmla="*/ 174915 w 174915"/>
                <a:gd name="connsiteY10" fmla="*/ 170576 h 239008"/>
                <a:gd name="connsiteX11" fmla="*/ 91796 w 174915"/>
                <a:gd name="connsiteY11" fmla="*/ 239009 h 239008"/>
                <a:gd name="connsiteX12" fmla="*/ 0 w 174915"/>
                <a:gd name="connsiteY12" fmla="*/ 158230 h 2390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74915" h="239008">
                  <a:moveTo>
                    <a:pt x="0" y="158230"/>
                  </a:moveTo>
                  <a:lnTo>
                    <a:pt x="38391" y="158230"/>
                  </a:lnTo>
                  <a:cubicBezTo>
                    <a:pt x="41730" y="189942"/>
                    <a:pt x="63424" y="205298"/>
                    <a:pt x="91796" y="205298"/>
                  </a:cubicBezTo>
                  <a:cubicBezTo>
                    <a:pt x="117500" y="205298"/>
                    <a:pt x="135525" y="192611"/>
                    <a:pt x="135525" y="172916"/>
                  </a:cubicBezTo>
                  <a:cubicBezTo>
                    <a:pt x="135525" y="117841"/>
                    <a:pt x="7349" y="148212"/>
                    <a:pt x="7349" y="64094"/>
                  </a:cubicBezTo>
                  <a:cubicBezTo>
                    <a:pt x="7349" y="25374"/>
                    <a:pt x="41060" y="0"/>
                    <a:pt x="85800" y="0"/>
                  </a:cubicBezTo>
                  <a:cubicBezTo>
                    <a:pt x="134867" y="0"/>
                    <a:pt x="166579" y="26032"/>
                    <a:pt x="171917" y="69432"/>
                  </a:cubicBezTo>
                  <a:lnTo>
                    <a:pt x="133526" y="69432"/>
                  </a:lnTo>
                  <a:cubicBezTo>
                    <a:pt x="129188" y="47068"/>
                    <a:pt x="111162" y="33711"/>
                    <a:pt x="85788" y="33711"/>
                  </a:cubicBezTo>
                  <a:cubicBezTo>
                    <a:pt x="61754" y="33711"/>
                    <a:pt x="46398" y="44728"/>
                    <a:pt x="46398" y="62424"/>
                  </a:cubicBezTo>
                  <a:cubicBezTo>
                    <a:pt x="46398" y="109821"/>
                    <a:pt x="174915" y="80121"/>
                    <a:pt x="174915" y="170576"/>
                  </a:cubicBezTo>
                  <a:cubicBezTo>
                    <a:pt x="174915" y="211965"/>
                    <a:pt x="140205" y="239009"/>
                    <a:pt x="91796" y="239009"/>
                  </a:cubicBezTo>
                  <a:cubicBezTo>
                    <a:pt x="41060" y="239009"/>
                    <a:pt x="4339" y="210636"/>
                    <a:pt x="0" y="158230"/>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5" name="Forme libre : forme 24">
              <a:extLst>
                <a:ext uri="{FF2B5EF4-FFF2-40B4-BE49-F238E27FC236}">
                  <a16:creationId xmlns:a16="http://schemas.microsoft.com/office/drawing/2014/main" id="{AEAC400F-60AB-9ED2-01B4-59BE1E354C04}"/>
                </a:ext>
              </a:extLst>
            </xdr:cNvPr>
            <xdr:cNvSpPr/>
          </xdr:nvSpPr>
          <xdr:spPr>
            <a:xfrm>
              <a:off x="1247285" y="6146699"/>
              <a:ext cx="39390" cy="233658"/>
            </a:xfrm>
            <a:custGeom>
              <a:avLst/>
              <a:gdLst>
                <a:gd name="connsiteX0" fmla="*/ 0 w 39390"/>
                <a:gd name="connsiteY0" fmla="*/ 0 h 233658"/>
                <a:gd name="connsiteX1" fmla="*/ 39390 w 39390"/>
                <a:gd name="connsiteY1" fmla="*/ 0 h 233658"/>
                <a:gd name="connsiteX2" fmla="*/ 39390 w 39390"/>
                <a:gd name="connsiteY2" fmla="*/ 233659 h 233658"/>
                <a:gd name="connsiteX3" fmla="*/ 0 w 39390"/>
                <a:gd name="connsiteY3" fmla="*/ 233659 h 233658"/>
                <a:gd name="connsiteX4" fmla="*/ 0 w 39390"/>
                <a:gd name="connsiteY4" fmla="*/ 0 h 2336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390" h="233658">
                  <a:moveTo>
                    <a:pt x="0" y="0"/>
                  </a:moveTo>
                  <a:lnTo>
                    <a:pt x="39390" y="0"/>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6" name="Forme libre : forme 25">
              <a:extLst>
                <a:ext uri="{FF2B5EF4-FFF2-40B4-BE49-F238E27FC236}">
                  <a16:creationId xmlns:a16="http://schemas.microsoft.com/office/drawing/2014/main" id="{E94533EE-A4FB-08B2-84BF-3B9A3CC780DB}"/>
                </a:ext>
              </a:extLst>
            </xdr:cNvPr>
            <xdr:cNvSpPr/>
          </xdr:nvSpPr>
          <xdr:spPr>
            <a:xfrm>
              <a:off x="1333402" y="6146699"/>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2 w 190941"/>
                <a:gd name="connsiteY6" fmla="*/ 0 h 233658"/>
                <a:gd name="connsiteX7" fmla="*/ 190942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46 h 233658"/>
                <a:gd name="connsiteX13" fmla="*/ 12 w 190941"/>
                <a:gd name="connsiteY13" fmla="*/ 233646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2" y="0"/>
                  </a:lnTo>
                  <a:lnTo>
                    <a:pt x="190942" y="233659"/>
                  </a:lnTo>
                  <a:lnTo>
                    <a:pt x="141875" y="233659"/>
                  </a:lnTo>
                  <a:lnTo>
                    <a:pt x="65435" y="101132"/>
                  </a:lnTo>
                  <a:cubicBezTo>
                    <a:pt x="46069" y="68079"/>
                    <a:pt x="36733" y="46386"/>
                    <a:pt x="36733" y="46386"/>
                  </a:cubicBezTo>
                  <a:cubicBezTo>
                    <a:pt x="36733" y="46386"/>
                    <a:pt x="39402" y="70090"/>
                    <a:pt x="39402" y="106799"/>
                  </a:cubicBezTo>
                  <a:lnTo>
                    <a:pt x="39402" y="233646"/>
                  </a:lnTo>
                  <a:lnTo>
                    <a:pt x="12" y="233646"/>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7" name="Forme libre : forme 26">
              <a:extLst>
                <a:ext uri="{FF2B5EF4-FFF2-40B4-BE49-F238E27FC236}">
                  <a16:creationId xmlns:a16="http://schemas.microsoft.com/office/drawing/2014/main" id="{A95E4546-EB5E-A2F0-BFBF-DFC1AEB66ADF}"/>
                </a:ext>
              </a:extLst>
            </xdr:cNvPr>
            <xdr:cNvSpPr/>
          </xdr:nvSpPr>
          <xdr:spPr>
            <a:xfrm>
              <a:off x="1549023" y="6146699"/>
              <a:ext cx="218643" cy="233658"/>
            </a:xfrm>
            <a:custGeom>
              <a:avLst/>
              <a:gdLst>
                <a:gd name="connsiteX0" fmla="*/ 0 w 218643"/>
                <a:gd name="connsiteY0" fmla="*/ 0 h 233658"/>
                <a:gd name="connsiteX1" fmla="*/ 41730 w 218643"/>
                <a:gd name="connsiteY1" fmla="*/ 0 h 233658"/>
                <a:gd name="connsiteX2" fmla="*/ 109834 w 218643"/>
                <a:gd name="connsiteY2" fmla="*/ 184933 h 233658"/>
                <a:gd name="connsiteX3" fmla="*/ 177925 w 218643"/>
                <a:gd name="connsiteY3" fmla="*/ 0 h 233658"/>
                <a:gd name="connsiteX4" fmla="*/ 218644 w 218643"/>
                <a:gd name="connsiteY4" fmla="*/ 0 h 233658"/>
                <a:gd name="connsiteX5" fmla="*/ 131515 w 218643"/>
                <a:gd name="connsiteY5" fmla="*/ 233659 h 233658"/>
                <a:gd name="connsiteX6" fmla="*/ 86787 w 218643"/>
                <a:gd name="connsiteY6" fmla="*/ 233659 h 233658"/>
                <a:gd name="connsiteX7" fmla="*/ 0 w 218643"/>
                <a:gd name="connsiteY7"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8643" h="233658">
                  <a:moveTo>
                    <a:pt x="0" y="0"/>
                  </a:moveTo>
                  <a:lnTo>
                    <a:pt x="41730" y="0"/>
                  </a:lnTo>
                  <a:lnTo>
                    <a:pt x="109834" y="184933"/>
                  </a:lnTo>
                  <a:lnTo>
                    <a:pt x="177925" y="0"/>
                  </a:lnTo>
                  <a:lnTo>
                    <a:pt x="218644" y="0"/>
                  </a:lnTo>
                  <a:lnTo>
                    <a:pt x="131515" y="233659"/>
                  </a:lnTo>
                  <a:lnTo>
                    <a:pt x="86787"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8" name="Forme libre : forme 27">
              <a:extLst>
                <a:ext uri="{FF2B5EF4-FFF2-40B4-BE49-F238E27FC236}">
                  <a16:creationId xmlns:a16="http://schemas.microsoft.com/office/drawing/2014/main" id="{E49E5844-7436-B91F-2DE8-E23E55E2398B}"/>
                </a:ext>
              </a:extLst>
            </xdr:cNvPr>
            <xdr:cNvSpPr/>
          </xdr:nvSpPr>
          <xdr:spPr>
            <a:xfrm>
              <a:off x="1792017" y="6146699"/>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29" name="Forme libre : forme 28">
              <a:extLst>
                <a:ext uri="{FF2B5EF4-FFF2-40B4-BE49-F238E27FC236}">
                  <a16:creationId xmlns:a16="http://schemas.microsoft.com/office/drawing/2014/main" id="{02B3015E-E304-7BED-EEB5-2A5F8C6B8E25}"/>
                </a:ext>
              </a:extLst>
            </xdr:cNvPr>
            <xdr:cNvSpPr/>
          </xdr:nvSpPr>
          <xdr:spPr>
            <a:xfrm>
              <a:off x="2155851" y="6146711"/>
              <a:ext cx="182922" cy="233658"/>
            </a:xfrm>
            <a:custGeom>
              <a:avLst/>
              <a:gdLst>
                <a:gd name="connsiteX0" fmla="*/ 71772 w 182922"/>
                <a:gd name="connsiteY0" fmla="*/ 33711 h 233658"/>
                <a:gd name="connsiteX1" fmla="*/ 0 w 182922"/>
                <a:gd name="connsiteY1" fmla="*/ 33711 h 233658"/>
                <a:gd name="connsiteX2" fmla="*/ 0 w 182922"/>
                <a:gd name="connsiteY2" fmla="*/ 0 h 233658"/>
                <a:gd name="connsiteX3" fmla="*/ 182922 w 182922"/>
                <a:gd name="connsiteY3" fmla="*/ 0 h 233658"/>
                <a:gd name="connsiteX4" fmla="*/ 182922 w 182922"/>
                <a:gd name="connsiteY4" fmla="*/ 33711 h 233658"/>
                <a:gd name="connsiteX5" fmla="*/ 111150 w 182922"/>
                <a:gd name="connsiteY5" fmla="*/ 33711 h 233658"/>
                <a:gd name="connsiteX6" fmla="*/ 111150 w 182922"/>
                <a:gd name="connsiteY6" fmla="*/ 233659 h 233658"/>
                <a:gd name="connsiteX7" fmla="*/ 71760 w 182922"/>
                <a:gd name="connsiteY7" fmla="*/ 233659 h 233658"/>
                <a:gd name="connsiteX8" fmla="*/ 71760 w 182922"/>
                <a:gd name="connsiteY8" fmla="*/ 33711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2922" h="233658">
                  <a:moveTo>
                    <a:pt x="71772" y="33711"/>
                  </a:moveTo>
                  <a:lnTo>
                    <a:pt x="0" y="33711"/>
                  </a:lnTo>
                  <a:lnTo>
                    <a:pt x="0" y="0"/>
                  </a:lnTo>
                  <a:lnTo>
                    <a:pt x="182922" y="0"/>
                  </a:lnTo>
                  <a:lnTo>
                    <a:pt x="182922" y="33711"/>
                  </a:lnTo>
                  <a:lnTo>
                    <a:pt x="111150" y="33711"/>
                  </a:lnTo>
                  <a:lnTo>
                    <a:pt x="111150" y="233659"/>
                  </a:lnTo>
                  <a:lnTo>
                    <a:pt x="71760" y="233659"/>
                  </a:lnTo>
                  <a:lnTo>
                    <a:pt x="71760" y="33711"/>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0</xdr:row>
      <xdr:rowOff>63500</xdr:rowOff>
    </xdr:from>
    <xdr:to>
      <xdr:col>0</xdr:col>
      <xdr:colOff>1536700</xdr:colOff>
      <xdr:row>2</xdr:row>
      <xdr:rowOff>16474</xdr:rowOff>
    </xdr:to>
    <xdr:grpSp>
      <xdr:nvGrpSpPr>
        <xdr:cNvPr id="2" name="Logo FI">
          <a:extLst>
            <a:ext uri="{FF2B5EF4-FFF2-40B4-BE49-F238E27FC236}">
              <a16:creationId xmlns:a16="http://schemas.microsoft.com/office/drawing/2014/main" id="{7ADD0D87-6DCD-4E36-81AC-D38444ED6975}"/>
            </a:ext>
          </a:extLst>
        </xdr:cNvPr>
        <xdr:cNvGrpSpPr/>
      </xdr:nvGrpSpPr>
      <xdr:grpSpPr>
        <a:xfrm>
          <a:off x="50800" y="63500"/>
          <a:ext cx="1485900" cy="401209"/>
          <a:chOff x="513878" y="5833164"/>
          <a:chExt cx="1985441" cy="549874"/>
        </a:xfrm>
        <a:solidFill>
          <a:srgbClr val="FFFFFF"/>
        </a:solidFill>
      </xdr:grpSpPr>
      <xdr:grpSp>
        <xdr:nvGrpSpPr>
          <xdr:cNvPr id="3" name="Logo FI">
            <a:extLst>
              <a:ext uri="{FF2B5EF4-FFF2-40B4-BE49-F238E27FC236}">
                <a16:creationId xmlns:a16="http://schemas.microsoft.com/office/drawing/2014/main" id="{EFC315C5-7B3A-3AC6-6B7B-DF2900FB50F3}"/>
              </a:ext>
            </a:extLst>
          </xdr:cNvPr>
          <xdr:cNvGrpSpPr/>
        </xdr:nvGrpSpPr>
        <xdr:grpSpPr>
          <a:xfrm>
            <a:off x="513878" y="5835833"/>
            <a:ext cx="544305" cy="544537"/>
            <a:chOff x="513878" y="5835833"/>
            <a:chExt cx="544305" cy="544537"/>
          </a:xfrm>
          <a:solidFill>
            <a:srgbClr val="FFFFFF"/>
          </a:solidFill>
        </xdr:grpSpPr>
        <xdr:sp macro="" textlink="">
          <xdr:nvSpPr>
            <xdr:cNvPr id="18" name="Forme libre : forme 17">
              <a:extLst>
                <a:ext uri="{FF2B5EF4-FFF2-40B4-BE49-F238E27FC236}">
                  <a16:creationId xmlns:a16="http://schemas.microsoft.com/office/drawing/2014/main" id="{23B334EF-56F1-3BB3-3CDA-ABDBCC823B3F}"/>
                </a:ext>
              </a:extLst>
            </xdr:cNvPr>
            <xdr:cNvSpPr/>
          </xdr:nvSpPr>
          <xdr:spPr>
            <a:xfrm>
              <a:off x="513878" y="5835833"/>
              <a:ext cx="544305" cy="544537"/>
            </a:xfrm>
            <a:custGeom>
              <a:avLst/>
              <a:gdLst>
                <a:gd name="connsiteX0" fmla="*/ 544306 w 544305"/>
                <a:gd name="connsiteY0" fmla="*/ 0 h 544537"/>
                <a:gd name="connsiteX1" fmla="*/ 544306 w 544305"/>
                <a:gd name="connsiteY1" fmla="*/ 544537 h 544537"/>
                <a:gd name="connsiteX2" fmla="*/ 320580 w 544305"/>
                <a:gd name="connsiteY2" fmla="*/ 544537 h 544537"/>
                <a:gd name="connsiteX3" fmla="*/ 320580 w 544305"/>
                <a:gd name="connsiteY3" fmla="*/ 223945 h 544537"/>
                <a:gd name="connsiteX4" fmla="*/ 0 w 544305"/>
                <a:gd name="connsiteY4" fmla="*/ 223945 h 544537"/>
                <a:gd name="connsiteX5" fmla="*/ 0 w 544305"/>
                <a:gd name="connsiteY5" fmla="*/ 0 h 544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4305" h="544537">
                  <a:moveTo>
                    <a:pt x="544306" y="0"/>
                  </a:moveTo>
                  <a:lnTo>
                    <a:pt x="544306" y="544537"/>
                  </a:lnTo>
                  <a:lnTo>
                    <a:pt x="320580" y="544537"/>
                  </a:lnTo>
                  <a:lnTo>
                    <a:pt x="320580" y="223945"/>
                  </a:lnTo>
                  <a:lnTo>
                    <a:pt x="0" y="223945"/>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9" name="Forme libre : forme 18">
              <a:extLst>
                <a:ext uri="{FF2B5EF4-FFF2-40B4-BE49-F238E27FC236}">
                  <a16:creationId xmlns:a16="http://schemas.microsoft.com/office/drawing/2014/main" id="{2B681DDC-5A63-7A14-1688-B8166E003380}"/>
                </a:ext>
              </a:extLst>
            </xdr:cNvPr>
            <xdr:cNvSpPr/>
          </xdr:nvSpPr>
          <xdr:spPr>
            <a:xfrm>
              <a:off x="513878" y="6153207"/>
              <a:ext cx="227053" cy="227162"/>
            </a:xfrm>
            <a:custGeom>
              <a:avLst/>
              <a:gdLst>
                <a:gd name="connsiteX0" fmla="*/ 227053 w 227053"/>
                <a:gd name="connsiteY0" fmla="*/ 0 h 227162"/>
                <a:gd name="connsiteX1" fmla="*/ 227053 w 227053"/>
                <a:gd name="connsiteY1" fmla="*/ 227163 h 227162"/>
                <a:gd name="connsiteX2" fmla="*/ 133733 w 227053"/>
                <a:gd name="connsiteY2" fmla="*/ 227163 h 227162"/>
                <a:gd name="connsiteX3" fmla="*/ 133733 w 227053"/>
                <a:gd name="connsiteY3" fmla="*/ 93429 h 227162"/>
                <a:gd name="connsiteX4" fmla="*/ 0 w 227053"/>
                <a:gd name="connsiteY4" fmla="*/ 93429 h 227162"/>
                <a:gd name="connsiteX5" fmla="*/ 0 w 227053"/>
                <a:gd name="connsiteY5" fmla="*/ 0 h 2271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7053" h="227162">
                  <a:moveTo>
                    <a:pt x="227053" y="0"/>
                  </a:moveTo>
                  <a:lnTo>
                    <a:pt x="227053" y="227163"/>
                  </a:lnTo>
                  <a:lnTo>
                    <a:pt x="133733" y="227163"/>
                  </a:lnTo>
                  <a:lnTo>
                    <a:pt x="133733" y="93429"/>
                  </a:lnTo>
                  <a:lnTo>
                    <a:pt x="0" y="9342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4" name="Logo FI">
            <a:extLst>
              <a:ext uri="{FF2B5EF4-FFF2-40B4-BE49-F238E27FC236}">
                <a16:creationId xmlns:a16="http://schemas.microsoft.com/office/drawing/2014/main" id="{2A45AD98-8183-164B-7A5C-2DEDABBF7CCF}"/>
              </a:ext>
            </a:extLst>
          </xdr:cNvPr>
          <xdr:cNvGrpSpPr/>
        </xdr:nvGrpSpPr>
        <xdr:grpSpPr>
          <a:xfrm>
            <a:off x="1247285" y="5833164"/>
            <a:ext cx="1252034" cy="238996"/>
            <a:chOff x="1247285" y="5833164"/>
            <a:chExt cx="1252034" cy="238996"/>
          </a:xfrm>
          <a:solidFill>
            <a:srgbClr val="FFFFFF"/>
          </a:solidFill>
        </xdr:grpSpPr>
        <xdr:sp macro="" textlink="">
          <xdr:nvSpPr>
            <xdr:cNvPr id="12" name="Forme libre : forme 11">
              <a:extLst>
                <a:ext uri="{FF2B5EF4-FFF2-40B4-BE49-F238E27FC236}">
                  <a16:creationId xmlns:a16="http://schemas.microsoft.com/office/drawing/2014/main" id="{8292FE31-47D6-789E-1529-D4B7C3DF7814}"/>
                </a:ext>
              </a:extLst>
            </xdr:cNvPr>
            <xdr:cNvSpPr/>
          </xdr:nvSpPr>
          <xdr:spPr>
            <a:xfrm>
              <a:off x="2095096" y="5833164"/>
              <a:ext cx="215986" cy="238996"/>
            </a:xfrm>
            <a:custGeom>
              <a:avLst/>
              <a:gdLst>
                <a:gd name="connsiteX0" fmla="*/ 0 w 215986"/>
                <a:gd name="connsiteY0" fmla="*/ 119498 h 238996"/>
                <a:gd name="connsiteX1" fmla="*/ 115501 w 215986"/>
                <a:gd name="connsiteY1" fmla="*/ 0 h 238996"/>
                <a:gd name="connsiteX2" fmla="*/ 214975 w 215986"/>
                <a:gd name="connsiteY2" fmla="*/ 82119 h 238996"/>
                <a:gd name="connsiteX3" fmla="*/ 175914 w 215986"/>
                <a:gd name="connsiteY3" fmla="*/ 82119 h 238996"/>
                <a:gd name="connsiteX4" fmla="*/ 115501 w 215986"/>
                <a:gd name="connsiteY4" fmla="*/ 33711 h 238996"/>
                <a:gd name="connsiteX5" fmla="*/ 39390 w 215986"/>
                <a:gd name="connsiteY5" fmla="*/ 119498 h 238996"/>
                <a:gd name="connsiteX6" fmla="*/ 115501 w 215986"/>
                <a:gd name="connsiteY6" fmla="*/ 205286 h 238996"/>
                <a:gd name="connsiteX7" fmla="*/ 176926 w 215986"/>
                <a:gd name="connsiteY7" fmla="*/ 154550 h 238996"/>
                <a:gd name="connsiteX8" fmla="*/ 215987 w 215986"/>
                <a:gd name="connsiteY8" fmla="*/ 154550 h 238996"/>
                <a:gd name="connsiteX9" fmla="*/ 115513 w 215986"/>
                <a:gd name="connsiteY9" fmla="*/ 238997 h 238996"/>
                <a:gd name="connsiteX10" fmla="*/ 0 w 215986"/>
                <a:gd name="connsiteY10" fmla="*/ 119498 h 2389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15986" h="238996">
                  <a:moveTo>
                    <a:pt x="0" y="119498"/>
                  </a:moveTo>
                  <a:cubicBezTo>
                    <a:pt x="0" y="44728"/>
                    <a:pt x="49067" y="0"/>
                    <a:pt x="115501" y="0"/>
                  </a:cubicBezTo>
                  <a:cubicBezTo>
                    <a:pt x="171576" y="0"/>
                    <a:pt x="210308" y="34381"/>
                    <a:pt x="214975" y="82119"/>
                  </a:cubicBezTo>
                  <a:lnTo>
                    <a:pt x="175914" y="82119"/>
                  </a:lnTo>
                  <a:cubicBezTo>
                    <a:pt x="171247" y="53747"/>
                    <a:pt x="147871" y="33711"/>
                    <a:pt x="115501" y="33711"/>
                  </a:cubicBezTo>
                  <a:cubicBezTo>
                    <a:pt x="71102" y="33711"/>
                    <a:pt x="39390" y="65752"/>
                    <a:pt x="39390" y="119498"/>
                  </a:cubicBezTo>
                  <a:cubicBezTo>
                    <a:pt x="39390" y="173245"/>
                    <a:pt x="71431" y="205286"/>
                    <a:pt x="115501" y="205286"/>
                  </a:cubicBezTo>
                  <a:cubicBezTo>
                    <a:pt x="147883" y="205286"/>
                    <a:pt x="172575" y="183251"/>
                    <a:pt x="176926" y="154550"/>
                  </a:cubicBezTo>
                  <a:lnTo>
                    <a:pt x="215987" y="154550"/>
                  </a:lnTo>
                  <a:cubicBezTo>
                    <a:pt x="210649" y="201947"/>
                    <a:pt x="172258" y="238997"/>
                    <a:pt x="115513" y="238997"/>
                  </a:cubicBezTo>
                  <a:cubicBezTo>
                    <a:pt x="49737" y="238997"/>
                    <a:pt x="0" y="194598"/>
                    <a:pt x="0" y="119498"/>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3" name="Forme libre : forme 12">
              <a:extLst>
                <a:ext uri="{FF2B5EF4-FFF2-40B4-BE49-F238E27FC236}">
                  <a16:creationId xmlns:a16="http://schemas.microsoft.com/office/drawing/2014/main" id="{83B71CAF-044B-2CDB-9CE4-E2A066DDE6DE}"/>
                </a:ext>
              </a:extLst>
            </xdr:cNvPr>
            <xdr:cNvSpPr/>
          </xdr:nvSpPr>
          <xdr:spPr>
            <a:xfrm>
              <a:off x="1247285" y="5835833"/>
              <a:ext cx="155220" cy="233658"/>
            </a:xfrm>
            <a:custGeom>
              <a:avLst/>
              <a:gdLst>
                <a:gd name="connsiteX0" fmla="*/ 0 w 155220"/>
                <a:gd name="connsiteY0" fmla="*/ 0 h 233658"/>
                <a:gd name="connsiteX1" fmla="*/ 155220 w 155220"/>
                <a:gd name="connsiteY1" fmla="*/ 0 h 233658"/>
                <a:gd name="connsiteX2" fmla="*/ 155220 w 155220"/>
                <a:gd name="connsiteY2" fmla="*/ 33711 h 233658"/>
                <a:gd name="connsiteX3" fmla="*/ 39390 w 155220"/>
                <a:gd name="connsiteY3" fmla="*/ 33711 h 233658"/>
                <a:gd name="connsiteX4" fmla="*/ 39390 w 155220"/>
                <a:gd name="connsiteY4" fmla="*/ 94794 h 233658"/>
                <a:gd name="connsiteX5" fmla="*/ 133526 w 155220"/>
                <a:gd name="connsiteY5" fmla="*/ 94794 h 233658"/>
                <a:gd name="connsiteX6" fmla="*/ 133526 w 155220"/>
                <a:gd name="connsiteY6" fmla="*/ 128505 h 233658"/>
                <a:gd name="connsiteX7" fmla="*/ 39390 w 155220"/>
                <a:gd name="connsiteY7" fmla="*/ 128505 h 233658"/>
                <a:gd name="connsiteX8" fmla="*/ 39390 w 155220"/>
                <a:gd name="connsiteY8" fmla="*/ 233659 h 233658"/>
                <a:gd name="connsiteX9" fmla="*/ 0 w 155220"/>
                <a:gd name="connsiteY9" fmla="*/ 233659 h 233658"/>
                <a:gd name="connsiteX10" fmla="*/ 0 w 155220"/>
                <a:gd name="connsiteY10"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55220" h="233658">
                  <a:moveTo>
                    <a:pt x="0" y="0"/>
                  </a:moveTo>
                  <a:lnTo>
                    <a:pt x="155220" y="0"/>
                  </a:lnTo>
                  <a:lnTo>
                    <a:pt x="155220" y="33711"/>
                  </a:lnTo>
                  <a:lnTo>
                    <a:pt x="39390" y="33711"/>
                  </a:lnTo>
                  <a:lnTo>
                    <a:pt x="39390" y="94794"/>
                  </a:lnTo>
                  <a:lnTo>
                    <a:pt x="133526" y="94794"/>
                  </a:lnTo>
                  <a:lnTo>
                    <a:pt x="133526" y="128505"/>
                  </a:lnTo>
                  <a:lnTo>
                    <a:pt x="39390" y="128505"/>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4" name="Forme libre : forme 13">
              <a:extLst>
                <a:ext uri="{FF2B5EF4-FFF2-40B4-BE49-F238E27FC236}">
                  <a16:creationId xmlns:a16="http://schemas.microsoft.com/office/drawing/2014/main" id="{AD99BF26-D0D2-E7D4-B923-D538ACA5FF69}"/>
                </a:ext>
              </a:extLst>
            </xdr:cNvPr>
            <xdr:cNvSpPr/>
          </xdr:nvSpPr>
          <xdr:spPr>
            <a:xfrm>
              <a:off x="1430207" y="5835833"/>
              <a:ext cx="184920" cy="233658"/>
            </a:xfrm>
            <a:custGeom>
              <a:avLst/>
              <a:gdLst>
                <a:gd name="connsiteX0" fmla="*/ 0 w 184920"/>
                <a:gd name="connsiteY0" fmla="*/ 0 h 233658"/>
                <a:gd name="connsiteX1" fmla="*/ 89456 w 184920"/>
                <a:gd name="connsiteY1" fmla="*/ 0 h 233658"/>
                <a:gd name="connsiteX2" fmla="*/ 161887 w 184920"/>
                <a:gd name="connsiteY2" fmla="*/ 67092 h 233658"/>
                <a:gd name="connsiteX3" fmla="*/ 120498 w 184920"/>
                <a:gd name="connsiteY3" fmla="*/ 128176 h 233658"/>
                <a:gd name="connsiteX4" fmla="*/ 184921 w 184920"/>
                <a:gd name="connsiteY4" fmla="*/ 233659 h 233658"/>
                <a:gd name="connsiteX5" fmla="*/ 139193 w 184920"/>
                <a:gd name="connsiteY5" fmla="*/ 233659 h 233658"/>
                <a:gd name="connsiteX6" fmla="*/ 80779 w 184920"/>
                <a:gd name="connsiteY6" fmla="*/ 134184 h 233658"/>
                <a:gd name="connsiteX7" fmla="*/ 39390 w 184920"/>
                <a:gd name="connsiteY7" fmla="*/ 134184 h 233658"/>
                <a:gd name="connsiteX8" fmla="*/ 39390 w 184920"/>
                <a:gd name="connsiteY8" fmla="*/ 233659 h 233658"/>
                <a:gd name="connsiteX9" fmla="*/ 0 w 184920"/>
                <a:gd name="connsiteY9" fmla="*/ 233659 h 233658"/>
                <a:gd name="connsiteX10" fmla="*/ 0 w 184920"/>
                <a:gd name="connsiteY10" fmla="*/ 0 h 233658"/>
                <a:gd name="connsiteX11" fmla="*/ 82777 w 184920"/>
                <a:gd name="connsiteY11" fmla="*/ 100474 h 233658"/>
                <a:gd name="connsiteX12" fmla="*/ 122838 w 184920"/>
                <a:gd name="connsiteY12" fmla="*/ 67092 h 233658"/>
                <a:gd name="connsiteX13" fmla="*/ 82777 w 184920"/>
                <a:gd name="connsiteY13" fmla="*/ 33711 h 233658"/>
                <a:gd name="connsiteX14" fmla="*/ 39378 w 184920"/>
                <a:gd name="connsiteY14" fmla="*/ 33711 h 233658"/>
                <a:gd name="connsiteX15" fmla="*/ 39378 w 184920"/>
                <a:gd name="connsiteY15" fmla="*/ 100474 h 233658"/>
                <a:gd name="connsiteX16" fmla="*/ 82777 w 184920"/>
                <a:gd name="connsiteY16" fmla="*/ 100474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4920" h="233658">
                  <a:moveTo>
                    <a:pt x="0" y="0"/>
                  </a:moveTo>
                  <a:lnTo>
                    <a:pt x="89456" y="0"/>
                  </a:lnTo>
                  <a:cubicBezTo>
                    <a:pt x="132515" y="0"/>
                    <a:pt x="161887" y="27032"/>
                    <a:pt x="161887" y="67092"/>
                  </a:cubicBezTo>
                  <a:cubicBezTo>
                    <a:pt x="161887" y="94465"/>
                    <a:pt x="146201" y="117829"/>
                    <a:pt x="120498" y="128176"/>
                  </a:cubicBezTo>
                  <a:lnTo>
                    <a:pt x="184921" y="233659"/>
                  </a:lnTo>
                  <a:lnTo>
                    <a:pt x="139193" y="233659"/>
                  </a:lnTo>
                  <a:lnTo>
                    <a:pt x="80779" y="134184"/>
                  </a:lnTo>
                  <a:lnTo>
                    <a:pt x="39390" y="134184"/>
                  </a:lnTo>
                  <a:lnTo>
                    <a:pt x="39390" y="233659"/>
                  </a:lnTo>
                  <a:lnTo>
                    <a:pt x="0" y="233659"/>
                  </a:lnTo>
                  <a:lnTo>
                    <a:pt x="0" y="0"/>
                  </a:lnTo>
                  <a:close/>
                  <a:moveTo>
                    <a:pt x="82777" y="100474"/>
                  </a:moveTo>
                  <a:cubicBezTo>
                    <a:pt x="107140" y="100474"/>
                    <a:pt x="122838" y="86787"/>
                    <a:pt x="122838" y="67092"/>
                  </a:cubicBezTo>
                  <a:cubicBezTo>
                    <a:pt x="122838" y="47068"/>
                    <a:pt x="107152" y="33711"/>
                    <a:pt x="82777" y="33711"/>
                  </a:cubicBezTo>
                  <a:lnTo>
                    <a:pt x="39378" y="33711"/>
                  </a:lnTo>
                  <a:lnTo>
                    <a:pt x="39378" y="100474"/>
                  </a:lnTo>
                  <a:lnTo>
                    <a:pt x="82777" y="100474"/>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5" name="Forme libre : forme 14">
              <a:extLst>
                <a:ext uri="{FF2B5EF4-FFF2-40B4-BE49-F238E27FC236}">
                  <a16:creationId xmlns:a16="http://schemas.microsoft.com/office/drawing/2014/main" id="{BC7A5C02-8730-E7EC-C0BC-CAE9E93277D6}"/>
                </a:ext>
              </a:extLst>
            </xdr:cNvPr>
            <xdr:cNvSpPr/>
          </xdr:nvSpPr>
          <xdr:spPr>
            <a:xfrm>
              <a:off x="1617797" y="5835833"/>
              <a:ext cx="226650" cy="233658"/>
            </a:xfrm>
            <a:custGeom>
              <a:avLst/>
              <a:gdLst>
                <a:gd name="connsiteX0" fmla="*/ 91455 w 226650"/>
                <a:gd name="connsiteY0" fmla="*/ 0 h 233658"/>
                <a:gd name="connsiteX1" fmla="*/ 135854 w 226650"/>
                <a:gd name="connsiteY1" fmla="*/ 0 h 233658"/>
                <a:gd name="connsiteX2" fmla="*/ 226651 w 226650"/>
                <a:gd name="connsiteY2" fmla="*/ 233659 h 233658"/>
                <a:gd name="connsiteX3" fmla="*/ 184592 w 226650"/>
                <a:gd name="connsiteY3" fmla="*/ 233659 h 233658"/>
                <a:gd name="connsiteX4" fmla="*/ 163568 w 226650"/>
                <a:gd name="connsiteY4" fmla="*/ 178583 h 233658"/>
                <a:gd name="connsiteX5" fmla="*/ 62095 w 226650"/>
                <a:gd name="connsiteY5" fmla="*/ 178583 h 233658"/>
                <a:gd name="connsiteX6" fmla="*/ 41060 w 226650"/>
                <a:gd name="connsiteY6" fmla="*/ 233659 h 233658"/>
                <a:gd name="connsiteX7" fmla="*/ 0 w 226650"/>
                <a:gd name="connsiteY7" fmla="*/ 233659 h 233658"/>
                <a:gd name="connsiteX8" fmla="*/ 91455 w 226650"/>
                <a:gd name="connsiteY8" fmla="*/ 0 h 233658"/>
                <a:gd name="connsiteX9" fmla="*/ 150869 w 226650"/>
                <a:gd name="connsiteY9" fmla="*/ 145202 h 233658"/>
                <a:gd name="connsiteX10" fmla="*/ 113149 w 226650"/>
                <a:gd name="connsiteY10" fmla="*/ 48397 h 233658"/>
                <a:gd name="connsiteX11" fmla="*/ 75099 w 226650"/>
                <a:gd name="connsiteY11" fmla="*/ 145202 h 233658"/>
                <a:gd name="connsiteX12" fmla="*/ 150869 w 226650"/>
                <a:gd name="connsiteY12" fmla="*/ 145202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6650" h="233658">
                  <a:moveTo>
                    <a:pt x="91455" y="0"/>
                  </a:moveTo>
                  <a:lnTo>
                    <a:pt x="135854" y="0"/>
                  </a:lnTo>
                  <a:lnTo>
                    <a:pt x="226651" y="233659"/>
                  </a:lnTo>
                  <a:lnTo>
                    <a:pt x="184592" y="233659"/>
                  </a:lnTo>
                  <a:lnTo>
                    <a:pt x="163568" y="178583"/>
                  </a:lnTo>
                  <a:lnTo>
                    <a:pt x="62095" y="178583"/>
                  </a:lnTo>
                  <a:lnTo>
                    <a:pt x="41060" y="233659"/>
                  </a:lnTo>
                  <a:lnTo>
                    <a:pt x="0" y="233659"/>
                  </a:lnTo>
                  <a:lnTo>
                    <a:pt x="91455" y="0"/>
                  </a:lnTo>
                  <a:close/>
                  <a:moveTo>
                    <a:pt x="150869" y="145202"/>
                  </a:moveTo>
                  <a:lnTo>
                    <a:pt x="113149" y="48397"/>
                  </a:lnTo>
                  <a:lnTo>
                    <a:pt x="75099" y="145202"/>
                  </a:lnTo>
                  <a:lnTo>
                    <a:pt x="150869" y="145202"/>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6" name="Forme libre : forme 15">
              <a:extLst>
                <a:ext uri="{FF2B5EF4-FFF2-40B4-BE49-F238E27FC236}">
                  <a16:creationId xmlns:a16="http://schemas.microsoft.com/office/drawing/2014/main" id="{A1CB0EFD-56F9-0E90-A7D8-83C877AD352D}"/>
                </a:ext>
              </a:extLst>
            </xdr:cNvPr>
            <xdr:cNvSpPr/>
          </xdr:nvSpPr>
          <xdr:spPr>
            <a:xfrm>
              <a:off x="1868458" y="5835833"/>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1 w 190941"/>
                <a:gd name="connsiteY6" fmla="*/ 0 h 233658"/>
                <a:gd name="connsiteX7" fmla="*/ 190941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59 h 233658"/>
                <a:gd name="connsiteX13" fmla="*/ 12 w 190941"/>
                <a:gd name="connsiteY13" fmla="*/ 233659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1" y="0"/>
                  </a:lnTo>
                  <a:lnTo>
                    <a:pt x="190941" y="233659"/>
                  </a:lnTo>
                  <a:lnTo>
                    <a:pt x="141875" y="233659"/>
                  </a:lnTo>
                  <a:lnTo>
                    <a:pt x="65435" y="101132"/>
                  </a:lnTo>
                  <a:cubicBezTo>
                    <a:pt x="46069" y="68079"/>
                    <a:pt x="36733" y="46386"/>
                    <a:pt x="36733" y="46386"/>
                  </a:cubicBezTo>
                  <a:cubicBezTo>
                    <a:pt x="36733" y="46386"/>
                    <a:pt x="39402" y="70090"/>
                    <a:pt x="39402" y="106799"/>
                  </a:cubicBezTo>
                  <a:lnTo>
                    <a:pt x="39402" y="233659"/>
                  </a:lnTo>
                  <a:lnTo>
                    <a:pt x="12" y="233659"/>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7" name="Forme libre : forme 16">
              <a:extLst>
                <a:ext uri="{FF2B5EF4-FFF2-40B4-BE49-F238E27FC236}">
                  <a16:creationId xmlns:a16="http://schemas.microsoft.com/office/drawing/2014/main" id="{707243AB-143B-9296-3DEC-27202F541163}"/>
                </a:ext>
              </a:extLst>
            </xdr:cNvPr>
            <xdr:cNvSpPr/>
          </xdr:nvSpPr>
          <xdr:spPr>
            <a:xfrm>
              <a:off x="2343100" y="5835833"/>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5" name="Logo FI">
            <a:extLst>
              <a:ext uri="{FF2B5EF4-FFF2-40B4-BE49-F238E27FC236}">
                <a16:creationId xmlns:a16="http://schemas.microsoft.com/office/drawing/2014/main" id="{5AA83438-D5F3-C9BB-3985-3903197C0580}"/>
              </a:ext>
            </a:extLst>
          </xdr:cNvPr>
          <xdr:cNvGrpSpPr/>
        </xdr:nvGrpSpPr>
        <xdr:grpSpPr>
          <a:xfrm>
            <a:off x="1247285" y="6144030"/>
            <a:ext cx="1091488" cy="239008"/>
            <a:chOff x="1247285" y="6144030"/>
            <a:chExt cx="1091488" cy="239008"/>
          </a:xfrm>
          <a:solidFill>
            <a:srgbClr val="FFFFFF"/>
          </a:solidFill>
        </xdr:grpSpPr>
        <xdr:sp macro="" textlink="">
          <xdr:nvSpPr>
            <xdr:cNvPr id="6" name="Forme libre : forme 5">
              <a:extLst>
                <a:ext uri="{FF2B5EF4-FFF2-40B4-BE49-F238E27FC236}">
                  <a16:creationId xmlns:a16="http://schemas.microsoft.com/office/drawing/2014/main" id="{C30A6668-7643-B0AA-8947-2A8077BF451D}"/>
                </a:ext>
              </a:extLst>
            </xdr:cNvPr>
            <xdr:cNvSpPr/>
          </xdr:nvSpPr>
          <xdr:spPr>
            <a:xfrm>
              <a:off x="1969260" y="6144030"/>
              <a:ext cx="174915" cy="239008"/>
            </a:xfrm>
            <a:custGeom>
              <a:avLst/>
              <a:gdLst>
                <a:gd name="connsiteX0" fmla="*/ 0 w 174915"/>
                <a:gd name="connsiteY0" fmla="*/ 158230 h 239008"/>
                <a:gd name="connsiteX1" fmla="*/ 38391 w 174915"/>
                <a:gd name="connsiteY1" fmla="*/ 158230 h 239008"/>
                <a:gd name="connsiteX2" fmla="*/ 91796 w 174915"/>
                <a:gd name="connsiteY2" fmla="*/ 205298 h 239008"/>
                <a:gd name="connsiteX3" fmla="*/ 135525 w 174915"/>
                <a:gd name="connsiteY3" fmla="*/ 172916 h 239008"/>
                <a:gd name="connsiteX4" fmla="*/ 7349 w 174915"/>
                <a:gd name="connsiteY4" fmla="*/ 64094 h 239008"/>
                <a:gd name="connsiteX5" fmla="*/ 85800 w 174915"/>
                <a:gd name="connsiteY5" fmla="*/ 0 h 239008"/>
                <a:gd name="connsiteX6" fmla="*/ 171917 w 174915"/>
                <a:gd name="connsiteY6" fmla="*/ 69432 h 239008"/>
                <a:gd name="connsiteX7" fmla="*/ 133526 w 174915"/>
                <a:gd name="connsiteY7" fmla="*/ 69432 h 239008"/>
                <a:gd name="connsiteX8" fmla="*/ 85788 w 174915"/>
                <a:gd name="connsiteY8" fmla="*/ 33711 h 239008"/>
                <a:gd name="connsiteX9" fmla="*/ 46398 w 174915"/>
                <a:gd name="connsiteY9" fmla="*/ 62424 h 239008"/>
                <a:gd name="connsiteX10" fmla="*/ 174915 w 174915"/>
                <a:gd name="connsiteY10" fmla="*/ 170576 h 239008"/>
                <a:gd name="connsiteX11" fmla="*/ 91796 w 174915"/>
                <a:gd name="connsiteY11" fmla="*/ 239009 h 239008"/>
                <a:gd name="connsiteX12" fmla="*/ 0 w 174915"/>
                <a:gd name="connsiteY12" fmla="*/ 158230 h 2390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74915" h="239008">
                  <a:moveTo>
                    <a:pt x="0" y="158230"/>
                  </a:moveTo>
                  <a:lnTo>
                    <a:pt x="38391" y="158230"/>
                  </a:lnTo>
                  <a:cubicBezTo>
                    <a:pt x="41730" y="189942"/>
                    <a:pt x="63424" y="205298"/>
                    <a:pt x="91796" y="205298"/>
                  </a:cubicBezTo>
                  <a:cubicBezTo>
                    <a:pt x="117500" y="205298"/>
                    <a:pt x="135525" y="192611"/>
                    <a:pt x="135525" y="172916"/>
                  </a:cubicBezTo>
                  <a:cubicBezTo>
                    <a:pt x="135525" y="117841"/>
                    <a:pt x="7349" y="148212"/>
                    <a:pt x="7349" y="64094"/>
                  </a:cubicBezTo>
                  <a:cubicBezTo>
                    <a:pt x="7349" y="25374"/>
                    <a:pt x="41060" y="0"/>
                    <a:pt x="85800" y="0"/>
                  </a:cubicBezTo>
                  <a:cubicBezTo>
                    <a:pt x="134867" y="0"/>
                    <a:pt x="166579" y="26032"/>
                    <a:pt x="171917" y="69432"/>
                  </a:cubicBezTo>
                  <a:lnTo>
                    <a:pt x="133526" y="69432"/>
                  </a:lnTo>
                  <a:cubicBezTo>
                    <a:pt x="129188" y="47068"/>
                    <a:pt x="111162" y="33711"/>
                    <a:pt x="85788" y="33711"/>
                  </a:cubicBezTo>
                  <a:cubicBezTo>
                    <a:pt x="61754" y="33711"/>
                    <a:pt x="46398" y="44728"/>
                    <a:pt x="46398" y="62424"/>
                  </a:cubicBezTo>
                  <a:cubicBezTo>
                    <a:pt x="46398" y="109821"/>
                    <a:pt x="174915" y="80121"/>
                    <a:pt x="174915" y="170576"/>
                  </a:cubicBezTo>
                  <a:cubicBezTo>
                    <a:pt x="174915" y="211965"/>
                    <a:pt x="140205" y="239009"/>
                    <a:pt x="91796" y="239009"/>
                  </a:cubicBezTo>
                  <a:cubicBezTo>
                    <a:pt x="41060" y="239009"/>
                    <a:pt x="4339" y="210636"/>
                    <a:pt x="0" y="158230"/>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7" name="Forme libre : forme 6">
              <a:extLst>
                <a:ext uri="{FF2B5EF4-FFF2-40B4-BE49-F238E27FC236}">
                  <a16:creationId xmlns:a16="http://schemas.microsoft.com/office/drawing/2014/main" id="{774F1F1B-06C5-335C-4826-663A5C798B17}"/>
                </a:ext>
              </a:extLst>
            </xdr:cNvPr>
            <xdr:cNvSpPr/>
          </xdr:nvSpPr>
          <xdr:spPr>
            <a:xfrm>
              <a:off x="1247285" y="6146699"/>
              <a:ext cx="39390" cy="233658"/>
            </a:xfrm>
            <a:custGeom>
              <a:avLst/>
              <a:gdLst>
                <a:gd name="connsiteX0" fmla="*/ 0 w 39390"/>
                <a:gd name="connsiteY0" fmla="*/ 0 h 233658"/>
                <a:gd name="connsiteX1" fmla="*/ 39390 w 39390"/>
                <a:gd name="connsiteY1" fmla="*/ 0 h 233658"/>
                <a:gd name="connsiteX2" fmla="*/ 39390 w 39390"/>
                <a:gd name="connsiteY2" fmla="*/ 233659 h 233658"/>
                <a:gd name="connsiteX3" fmla="*/ 0 w 39390"/>
                <a:gd name="connsiteY3" fmla="*/ 233659 h 233658"/>
                <a:gd name="connsiteX4" fmla="*/ 0 w 39390"/>
                <a:gd name="connsiteY4" fmla="*/ 0 h 2336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390" h="233658">
                  <a:moveTo>
                    <a:pt x="0" y="0"/>
                  </a:moveTo>
                  <a:lnTo>
                    <a:pt x="39390" y="0"/>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8" name="Forme libre : forme 7">
              <a:extLst>
                <a:ext uri="{FF2B5EF4-FFF2-40B4-BE49-F238E27FC236}">
                  <a16:creationId xmlns:a16="http://schemas.microsoft.com/office/drawing/2014/main" id="{E6B39DC4-2C50-325A-EA1A-B094A18C5D57}"/>
                </a:ext>
              </a:extLst>
            </xdr:cNvPr>
            <xdr:cNvSpPr/>
          </xdr:nvSpPr>
          <xdr:spPr>
            <a:xfrm>
              <a:off x="1333402" y="6146699"/>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2 w 190941"/>
                <a:gd name="connsiteY6" fmla="*/ 0 h 233658"/>
                <a:gd name="connsiteX7" fmla="*/ 190942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46 h 233658"/>
                <a:gd name="connsiteX13" fmla="*/ 12 w 190941"/>
                <a:gd name="connsiteY13" fmla="*/ 233646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2" y="0"/>
                  </a:lnTo>
                  <a:lnTo>
                    <a:pt x="190942" y="233659"/>
                  </a:lnTo>
                  <a:lnTo>
                    <a:pt x="141875" y="233659"/>
                  </a:lnTo>
                  <a:lnTo>
                    <a:pt x="65435" y="101132"/>
                  </a:lnTo>
                  <a:cubicBezTo>
                    <a:pt x="46069" y="68079"/>
                    <a:pt x="36733" y="46386"/>
                    <a:pt x="36733" y="46386"/>
                  </a:cubicBezTo>
                  <a:cubicBezTo>
                    <a:pt x="36733" y="46386"/>
                    <a:pt x="39402" y="70090"/>
                    <a:pt x="39402" y="106799"/>
                  </a:cubicBezTo>
                  <a:lnTo>
                    <a:pt x="39402" y="233646"/>
                  </a:lnTo>
                  <a:lnTo>
                    <a:pt x="12" y="233646"/>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9" name="Forme libre : forme 8">
              <a:extLst>
                <a:ext uri="{FF2B5EF4-FFF2-40B4-BE49-F238E27FC236}">
                  <a16:creationId xmlns:a16="http://schemas.microsoft.com/office/drawing/2014/main" id="{0FAAAC11-0743-0EEF-D646-7D96BFEA76A0}"/>
                </a:ext>
              </a:extLst>
            </xdr:cNvPr>
            <xdr:cNvSpPr/>
          </xdr:nvSpPr>
          <xdr:spPr>
            <a:xfrm>
              <a:off x="1549023" y="6146699"/>
              <a:ext cx="218643" cy="233658"/>
            </a:xfrm>
            <a:custGeom>
              <a:avLst/>
              <a:gdLst>
                <a:gd name="connsiteX0" fmla="*/ 0 w 218643"/>
                <a:gd name="connsiteY0" fmla="*/ 0 h 233658"/>
                <a:gd name="connsiteX1" fmla="*/ 41730 w 218643"/>
                <a:gd name="connsiteY1" fmla="*/ 0 h 233658"/>
                <a:gd name="connsiteX2" fmla="*/ 109834 w 218643"/>
                <a:gd name="connsiteY2" fmla="*/ 184933 h 233658"/>
                <a:gd name="connsiteX3" fmla="*/ 177925 w 218643"/>
                <a:gd name="connsiteY3" fmla="*/ 0 h 233658"/>
                <a:gd name="connsiteX4" fmla="*/ 218644 w 218643"/>
                <a:gd name="connsiteY4" fmla="*/ 0 h 233658"/>
                <a:gd name="connsiteX5" fmla="*/ 131515 w 218643"/>
                <a:gd name="connsiteY5" fmla="*/ 233659 h 233658"/>
                <a:gd name="connsiteX6" fmla="*/ 86787 w 218643"/>
                <a:gd name="connsiteY6" fmla="*/ 233659 h 233658"/>
                <a:gd name="connsiteX7" fmla="*/ 0 w 218643"/>
                <a:gd name="connsiteY7"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8643" h="233658">
                  <a:moveTo>
                    <a:pt x="0" y="0"/>
                  </a:moveTo>
                  <a:lnTo>
                    <a:pt x="41730" y="0"/>
                  </a:lnTo>
                  <a:lnTo>
                    <a:pt x="109834" y="184933"/>
                  </a:lnTo>
                  <a:lnTo>
                    <a:pt x="177925" y="0"/>
                  </a:lnTo>
                  <a:lnTo>
                    <a:pt x="218644" y="0"/>
                  </a:lnTo>
                  <a:lnTo>
                    <a:pt x="131515" y="233659"/>
                  </a:lnTo>
                  <a:lnTo>
                    <a:pt x="86787"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0" name="Forme libre : forme 9">
              <a:extLst>
                <a:ext uri="{FF2B5EF4-FFF2-40B4-BE49-F238E27FC236}">
                  <a16:creationId xmlns:a16="http://schemas.microsoft.com/office/drawing/2014/main" id="{7494EA9A-5989-8D10-D20E-18AD7E3E95B5}"/>
                </a:ext>
              </a:extLst>
            </xdr:cNvPr>
            <xdr:cNvSpPr/>
          </xdr:nvSpPr>
          <xdr:spPr>
            <a:xfrm>
              <a:off x="1792017" y="6146699"/>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1" name="Forme libre : forme 10">
              <a:extLst>
                <a:ext uri="{FF2B5EF4-FFF2-40B4-BE49-F238E27FC236}">
                  <a16:creationId xmlns:a16="http://schemas.microsoft.com/office/drawing/2014/main" id="{55D20229-8BC9-8DDB-0D02-44F00F2C1D95}"/>
                </a:ext>
              </a:extLst>
            </xdr:cNvPr>
            <xdr:cNvSpPr/>
          </xdr:nvSpPr>
          <xdr:spPr>
            <a:xfrm>
              <a:off x="2155851" y="6146711"/>
              <a:ext cx="182922" cy="233658"/>
            </a:xfrm>
            <a:custGeom>
              <a:avLst/>
              <a:gdLst>
                <a:gd name="connsiteX0" fmla="*/ 71772 w 182922"/>
                <a:gd name="connsiteY0" fmla="*/ 33711 h 233658"/>
                <a:gd name="connsiteX1" fmla="*/ 0 w 182922"/>
                <a:gd name="connsiteY1" fmla="*/ 33711 h 233658"/>
                <a:gd name="connsiteX2" fmla="*/ 0 w 182922"/>
                <a:gd name="connsiteY2" fmla="*/ 0 h 233658"/>
                <a:gd name="connsiteX3" fmla="*/ 182922 w 182922"/>
                <a:gd name="connsiteY3" fmla="*/ 0 h 233658"/>
                <a:gd name="connsiteX4" fmla="*/ 182922 w 182922"/>
                <a:gd name="connsiteY4" fmla="*/ 33711 h 233658"/>
                <a:gd name="connsiteX5" fmla="*/ 111150 w 182922"/>
                <a:gd name="connsiteY5" fmla="*/ 33711 h 233658"/>
                <a:gd name="connsiteX6" fmla="*/ 111150 w 182922"/>
                <a:gd name="connsiteY6" fmla="*/ 233659 h 233658"/>
                <a:gd name="connsiteX7" fmla="*/ 71760 w 182922"/>
                <a:gd name="connsiteY7" fmla="*/ 233659 h 233658"/>
                <a:gd name="connsiteX8" fmla="*/ 71760 w 182922"/>
                <a:gd name="connsiteY8" fmla="*/ 33711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2922" h="233658">
                  <a:moveTo>
                    <a:pt x="71772" y="33711"/>
                  </a:moveTo>
                  <a:lnTo>
                    <a:pt x="0" y="33711"/>
                  </a:lnTo>
                  <a:lnTo>
                    <a:pt x="0" y="0"/>
                  </a:lnTo>
                  <a:lnTo>
                    <a:pt x="182922" y="0"/>
                  </a:lnTo>
                  <a:lnTo>
                    <a:pt x="182922" y="33711"/>
                  </a:lnTo>
                  <a:lnTo>
                    <a:pt x="111150" y="33711"/>
                  </a:lnTo>
                  <a:lnTo>
                    <a:pt x="111150" y="233659"/>
                  </a:lnTo>
                  <a:lnTo>
                    <a:pt x="71760" y="233659"/>
                  </a:lnTo>
                  <a:lnTo>
                    <a:pt x="71760" y="33711"/>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61258</xdr:colOff>
      <xdr:row>0</xdr:row>
      <xdr:rowOff>61259</xdr:rowOff>
    </xdr:from>
    <xdr:to>
      <xdr:col>0</xdr:col>
      <xdr:colOff>1547158</xdr:colOff>
      <xdr:row>2</xdr:row>
      <xdr:rowOff>100145</xdr:rowOff>
    </xdr:to>
    <xdr:grpSp>
      <xdr:nvGrpSpPr>
        <xdr:cNvPr id="2" name="Logo FI">
          <a:extLst>
            <a:ext uri="{FF2B5EF4-FFF2-40B4-BE49-F238E27FC236}">
              <a16:creationId xmlns:a16="http://schemas.microsoft.com/office/drawing/2014/main" id="{423A9F94-9C75-4B75-8292-869E4A45CEF0}"/>
            </a:ext>
          </a:extLst>
        </xdr:cNvPr>
        <xdr:cNvGrpSpPr/>
      </xdr:nvGrpSpPr>
      <xdr:grpSpPr>
        <a:xfrm>
          <a:off x="61258" y="61259"/>
          <a:ext cx="1485900" cy="415404"/>
          <a:chOff x="513878" y="5833164"/>
          <a:chExt cx="1985441" cy="549874"/>
        </a:xfrm>
        <a:solidFill>
          <a:srgbClr val="FFFFFF"/>
        </a:solidFill>
      </xdr:grpSpPr>
      <xdr:grpSp>
        <xdr:nvGrpSpPr>
          <xdr:cNvPr id="3" name="Logo FI">
            <a:extLst>
              <a:ext uri="{FF2B5EF4-FFF2-40B4-BE49-F238E27FC236}">
                <a16:creationId xmlns:a16="http://schemas.microsoft.com/office/drawing/2014/main" id="{4FB8CB0F-EF50-5E92-F079-3D65F7E1B364}"/>
              </a:ext>
            </a:extLst>
          </xdr:cNvPr>
          <xdr:cNvGrpSpPr/>
        </xdr:nvGrpSpPr>
        <xdr:grpSpPr>
          <a:xfrm>
            <a:off x="513878" y="5835833"/>
            <a:ext cx="544305" cy="544537"/>
            <a:chOff x="513878" y="5835833"/>
            <a:chExt cx="544305" cy="544537"/>
          </a:xfrm>
          <a:solidFill>
            <a:srgbClr val="FFFFFF"/>
          </a:solidFill>
        </xdr:grpSpPr>
        <xdr:sp macro="" textlink="">
          <xdr:nvSpPr>
            <xdr:cNvPr id="18" name="Forme libre : forme 17">
              <a:extLst>
                <a:ext uri="{FF2B5EF4-FFF2-40B4-BE49-F238E27FC236}">
                  <a16:creationId xmlns:a16="http://schemas.microsoft.com/office/drawing/2014/main" id="{FA8152C7-2B97-2E4D-FD26-D35BB4DE1945}"/>
                </a:ext>
              </a:extLst>
            </xdr:cNvPr>
            <xdr:cNvSpPr/>
          </xdr:nvSpPr>
          <xdr:spPr>
            <a:xfrm>
              <a:off x="513878" y="5835833"/>
              <a:ext cx="544305" cy="544537"/>
            </a:xfrm>
            <a:custGeom>
              <a:avLst/>
              <a:gdLst>
                <a:gd name="connsiteX0" fmla="*/ 544306 w 544305"/>
                <a:gd name="connsiteY0" fmla="*/ 0 h 544537"/>
                <a:gd name="connsiteX1" fmla="*/ 544306 w 544305"/>
                <a:gd name="connsiteY1" fmla="*/ 544537 h 544537"/>
                <a:gd name="connsiteX2" fmla="*/ 320580 w 544305"/>
                <a:gd name="connsiteY2" fmla="*/ 544537 h 544537"/>
                <a:gd name="connsiteX3" fmla="*/ 320580 w 544305"/>
                <a:gd name="connsiteY3" fmla="*/ 223945 h 544537"/>
                <a:gd name="connsiteX4" fmla="*/ 0 w 544305"/>
                <a:gd name="connsiteY4" fmla="*/ 223945 h 544537"/>
                <a:gd name="connsiteX5" fmla="*/ 0 w 544305"/>
                <a:gd name="connsiteY5" fmla="*/ 0 h 544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4305" h="544537">
                  <a:moveTo>
                    <a:pt x="544306" y="0"/>
                  </a:moveTo>
                  <a:lnTo>
                    <a:pt x="544306" y="544537"/>
                  </a:lnTo>
                  <a:lnTo>
                    <a:pt x="320580" y="544537"/>
                  </a:lnTo>
                  <a:lnTo>
                    <a:pt x="320580" y="223945"/>
                  </a:lnTo>
                  <a:lnTo>
                    <a:pt x="0" y="223945"/>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9" name="Forme libre : forme 18">
              <a:extLst>
                <a:ext uri="{FF2B5EF4-FFF2-40B4-BE49-F238E27FC236}">
                  <a16:creationId xmlns:a16="http://schemas.microsoft.com/office/drawing/2014/main" id="{EF75E8AA-FEED-721B-C8C8-C519F0AB3F58}"/>
                </a:ext>
              </a:extLst>
            </xdr:cNvPr>
            <xdr:cNvSpPr/>
          </xdr:nvSpPr>
          <xdr:spPr>
            <a:xfrm>
              <a:off x="513878" y="6153207"/>
              <a:ext cx="227053" cy="227162"/>
            </a:xfrm>
            <a:custGeom>
              <a:avLst/>
              <a:gdLst>
                <a:gd name="connsiteX0" fmla="*/ 227053 w 227053"/>
                <a:gd name="connsiteY0" fmla="*/ 0 h 227162"/>
                <a:gd name="connsiteX1" fmla="*/ 227053 w 227053"/>
                <a:gd name="connsiteY1" fmla="*/ 227163 h 227162"/>
                <a:gd name="connsiteX2" fmla="*/ 133733 w 227053"/>
                <a:gd name="connsiteY2" fmla="*/ 227163 h 227162"/>
                <a:gd name="connsiteX3" fmla="*/ 133733 w 227053"/>
                <a:gd name="connsiteY3" fmla="*/ 93429 h 227162"/>
                <a:gd name="connsiteX4" fmla="*/ 0 w 227053"/>
                <a:gd name="connsiteY4" fmla="*/ 93429 h 227162"/>
                <a:gd name="connsiteX5" fmla="*/ 0 w 227053"/>
                <a:gd name="connsiteY5" fmla="*/ 0 h 2271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7053" h="227162">
                  <a:moveTo>
                    <a:pt x="227053" y="0"/>
                  </a:moveTo>
                  <a:lnTo>
                    <a:pt x="227053" y="227163"/>
                  </a:lnTo>
                  <a:lnTo>
                    <a:pt x="133733" y="227163"/>
                  </a:lnTo>
                  <a:lnTo>
                    <a:pt x="133733" y="93429"/>
                  </a:lnTo>
                  <a:lnTo>
                    <a:pt x="0" y="9342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4" name="Logo FI">
            <a:extLst>
              <a:ext uri="{FF2B5EF4-FFF2-40B4-BE49-F238E27FC236}">
                <a16:creationId xmlns:a16="http://schemas.microsoft.com/office/drawing/2014/main" id="{606E9FF5-1DF4-C30B-CDE9-61737DF22BCD}"/>
              </a:ext>
            </a:extLst>
          </xdr:cNvPr>
          <xdr:cNvGrpSpPr/>
        </xdr:nvGrpSpPr>
        <xdr:grpSpPr>
          <a:xfrm>
            <a:off x="1247285" y="5833164"/>
            <a:ext cx="1252034" cy="238996"/>
            <a:chOff x="1247285" y="5833164"/>
            <a:chExt cx="1252034" cy="238996"/>
          </a:xfrm>
          <a:solidFill>
            <a:srgbClr val="FFFFFF"/>
          </a:solidFill>
        </xdr:grpSpPr>
        <xdr:sp macro="" textlink="">
          <xdr:nvSpPr>
            <xdr:cNvPr id="12" name="Forme libre : forme 11">
              <a:extLst>
                <a:ext uri="{FF2B5EF4-FFF2-40B4-BE49-F238E27FC236}">
                  <a16:creationId xmlns:a16="http://schemas.microsoft.com/office/drawing/2014/main" id="{C3BFE6F8-CB1E-C116-7F31-E84D533F3A4B}"/>
                </a:ext>
              </a:extLst>
            </xdr:cNvPr>
            <xdr:cNvSpPr/>
          </xdr:nvSpPr>
          <xdr:spPr>
            <a:xfrm>
              <a:off x="2095096" y="5833164"/>
              <a:ext cx="215986" cy="238996"/>
            </a:xfrm>
            <a:custGeom>
              <a:avLst/>
              <a:gdLst>
                <a:gd name="connsiteX0" fmla="*/ 0 w 215986"/>
                <a:gd name="connsiteY0" fmla="*/ 119498 h 238996"/>
                <a:gd name="connsiteX1" fmla="*/ 115501 w 215986"/>
                <a:gd name="connsiteY1" fmla="*/ 0 h 238996"/>
                <a:gd name="connsiteX2" fmla="*/ 214975 w 215986"/>
                <a:gd name="connsiteY2" fmla="*/ 82119 h 238996"/>
                <a:gd name="connsiteX3" fmla="*/ 175914 w 215986"/>
                <a:gd name="connsiteY3" fmla="*/ 82119 h 238996"/>
                <a:gd name="connsiteX4" fmla="*/ 115501 w 215986"/>
                <a:gd name="connsiteY4" fmla="*/ 33711 h 238996"/>
                <a:gd name="connsiteX5" fmla="*/ 39390 w 215986"/>
                <a:gd name="connsiteY5" fmla="*/ 119498 h 238996"/>
                <a:gd name="connsiteX6" fmla="*/ 115501 w 215986"/>
                <a:gd name="connsiteY6" fmla="*/ 205286 h 238996"/>
                <a:gd name="connsiteX7" fmla="*/ 176926 w 215986"/>
                <a:gd name="connsiteY7" fmla="*/ 154550 h 238996"/>
                <a:gd name="connsiteX8" fmla="*/ 215987 w 215986"/>
                <a:gd name="connsiteY8" fmla="*/ 154550 h 238996"/>
                <a:gd name="connsiteX9" fmla="*/ 115513 w 215986"/>
                <a:gd name="connsiteY9" fmla="*/ 238997 h 238996"/>
                <a:gd name="connsiteX10" fmla="*/ 0 w 215986"/>
                <a:gd name="connsiteY10" fmla="*/ 119498 h 2389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15986" h="238996">
                  <a:moveTo>
                    <a:pt x="0" y="119498"/>
                  </a:moveTo>
                  <a:cubicBezTo>
                    <a:pt x="0" y="44728"/>
                    <a:pt x="49067" y="0"/>
                    <a:pt x="115501" y="0"/>
                  </a:cubicBezTo>
                  <a:cubicBezTo>
                    <a:pt x="171576" y="0"/>
                    <a:pt x="210308" y="34381"/>
                    <a:pt x="214975" y="82119"/>
                  </a:cubicBezTo>
                  <a:lnTo>
                    <a:pt x="175914" y="82119"/>
                  </a:lnTo>
                  <a:cubicBezTo>
                    <a:pt x="171247" y="53747"/>
                    <a:pt x="147871" y="33711"/>
                    <a:pt x="115501" y="33711"/>
                  </a:cubicBezTo>
                  <a:cubicBezTo>
                    <a:pt x="71102" y="33711"/>
                    <a:pt x="39390" y="65752"/>
                    <a:pt x="39390" y="119498"/>
                  </a:cubicBezTo>
                  <a:cubicBezTo>
                    <a:pt x="39390" y="173245"/>
                    <a:pt x="71431" y="205286"/>
                    <a:pt x="115501" y="205286"/>
                  </a:cubicBezTo>
                  <a:cubicBezTo>
                    <a:pt x="147883" y="205286"/>
                    <a:pt x="172575" y="183251"/>
                    <a:pt x="176926" y="154550"/>
                  </a:cubicBezTo>
                  <a:lnTo>
                    <a:pt x="215987" y="154550"/>
                  </a:lnTo>
                  <a:cubicBezTo>
                    <a:pt x="210649" y="201947"/>
                    <a:pt x="172258" y="238997"/>
                    <a:pt x="115513" y="238997"/>
                  </a:cubicBezTo>
                  <a:cubicBezTo>
                    <a:pt x="49737" y="238997"/>
                    <a:pt x="0" y="194598"/>
                    <a:pt x="0" y="119498"/>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3" name="Forme libre : forme 12">
              <a:extLst>
                <a:ext uri="{FF2B5EF4-FFF2-40B4-BE49-F238E27FC236}">
                  <a16:creationId xmlns:a16="http://schemas.microsoft.com/office/drawing/2014/main" id="{082282E5-4552-6765-2979-EDE7232A0289}"/>
                </a:ext>
              </a:extLst>
            </xdr:cNvPr>
            <xdr:cNvSpPr/>
          </xdr:nvSpPr>
          <xdr:spPr>
            <a:xfrm>
              <a:off x="1247285" y="5835833"/>
              <a:ext cx="155220" cy="233658"/>
            </a:xfrm>
            <a:custGeom>
              <a:avLst/>
              <a:gdLst>
                <a:gd name="connsiteX0" fmla="*/ 0 w 155220"/>
                <a:gd name="connsiteY0" fmla="*/ 0 h 233658"/>
                <a:gd name="connsiteX1" fmla="*/ 155220 w 155220"/>
                <a:gd name="connsiteY1" fmla="*/ 0 h 233658"/>
                <a:gd name="connsiteX2" fmla="*/ 155220 w 155220"/>
                <a:gd name="connsiteY2" fmla="*/ 33711 h 233658"/>
                <a:gd name="connsiteX3" fmla="*/ 39390 w 155220"/>
                <a:gd name="connsiteY3" fmla="*/ 33711 h 233658"/>
                <a:gd name="connsiteX4" fmla="*/ 39390 w 155220"/>
                <a:gd name="connsiteY4" fmla="*/ 94794 h 233658"/>
                <a:gd name="connsiteX5" fmla="*/ 133526 w 155220"/>
                <a:gd name="connsiteY5" fmla="*/ 94794 h 233658"/>
                <a:gd name="connsiteX6" fmla="*/ 133526 w 155220"/>
                <a:gd name="connsiteY6" fmla="*/ 128505 h 233658"/>
                <a:gd name="connsiteX7" fmla="*/ 39390 w 155220"/>
                <a:gd name="connsiteY7" fmla="*/ 128505 h 233658"/>
                <a:gd name="connsiteX8" fmla="*/ 39390 w 155220"/>
                <a:gd name="connsiteY8" fmla="*/ 233659 h 233658"/>
                <a:gd name="connsiteX9" fmla="*/ 0 w 155220"/>
                <a:gd name="connsiteY9" fmla="*/ 233659 h 233658"/>
                <a:gd name="connsiteX10" fmla="*/ 0 w 155220"/>
                <a:gd name="connsiteY10"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55220" h="233658">
                  <a:moveTo>
                    <a:pt x="0" y="0"/>
                  </a:moveTo>
                  <a:lnTo>
                    <a:pt x="155220" y="0"/>
                  </a:lnTo>
                  <a:lnTo>
                    <a:pt x="155220" y="33711"/>
                  </a:lnTo>
                  <a:lnTo>
                    <a:pt x="39390" y="33711"/>
                  </a:lnTo>
                  <a:lnTo>
                    <a:pt x="39390" y="94794"/>
                  </a:lnTo>
                  <a:lnTo>
                    <a:pt x="133526" y="94794"/>
                  </a:lnTo>
                  <a:lnTo>
                    <a:pt x="133526" y="128505"/>
                  </a:lnTo>
                  <a:lnTo>
                    <a:pt x="39390" y="128505"/>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4" name="Forme libre : forme 13">
              <a:extLst>
                <a:ext uri="{FF2B5EF4-FFF2-40B4-BE49-F238E27FC236}">
                  <a16:creationId xmlns:a16="http://schemas.microsoft.com/office/drawing/2014/main" id="{AEE719CD-CD97-E619-B355-6D0032DE747B}"/>
                </a:ext>
              </a:extLst>
            </xdr:cNvPr>
            <xdr:cNvSpPr/>
          </xdr:nvSpPr>
          <xdr:spPr>
            <a:xfrm>
              <a:off x="1430207" y="5835833"/>
              <a:ext cx="184920" cy="233658"/>
            </a:xfrm>
            <a:custGeom>
              <a:avLst/>
              <a:gdLst>
                <a:gd name="connsiteX0" fmla="*/ 0 w 184920"/>
                <a:gd name="connsiteY0" fmla="*/ 0 h 233658"/>
                <a:gd name="connsiteX1" fmla="*/ 89456 w 184920"/>
                <a:gd name="connsiteY1" fmla="*/ 0 h 233658"/>
                <a:gd name="connsiteX2" fmla="*/ 161887 w 184920"/>
                <a:gd name="connsiteY2" fmla="*/ 67092 h 233658"/>
                <a:gd name="connsiteX3" fmla="*/ 120498 w 184920"/>
                <a:gd name="connsiteY3" fmla="*/ 128176 h 233658"/>
                <a:gd name="connsiteX4" fmla="*/ 184921 w 184920"/>
                <a:gd name="connsiteY4" fmla="*/ 233659 h 233658"/>
                <a:gd name="connsiteX5" fmla="*/ 139193 w 184920"/>
                <a:gd name="connsiteY5" fmla="*/ 233659 h 233658"/>
                <a:gd name="connsiteX6" fmla="*/ 80779 w 184920"/>
                <a:gd name="connsiteY6" fmla="*/ 134184 h 233658"/>
                <a:gd name="connsiteX7" fmla="*/ 39390 w 184920"/>
                <a:gd name="connsiteY7" fmla="*/ 134184 h 233658"/>
                <a:gd name="connsiteX8" fmla="*/ 39390 w 184920"/>
                <a:gd name="connsiteY8" fmla="*/ 233659 h 233658"/>
                <a:gd name="connsiteX9" fmla="*/ 0 w 184920"/>
                <a:gd name="connsiteY9" fmla="*/ 233659 h 233658"/>
                <a:gd name="connsiteX10" fmla="*/ 0 w 184920"/>
                <a:gd name="connsiteY10" fmla="*/ 0 h 233658"/>
                <a:gd name="connsiteX11" fmla="*/ 82777 w 184920"/>
                <a:gd name="connsiteY11" fmla="*/ 100474 h 233658"/>
                <a:gd name="connsiteX12" fmla="*/ 122838 w 184920"/>
                <a:gd name="connsiteY12" fmla="*/ 67092 h 233658"/>
                <a:gd name="connsiteX13" fmla="*/ 82777 w 184920"/>
                <a:gd name="connsiteY13" fmla="*/ 33711 h 233658"/>
                <a:gd name="connsiteX14" fmla="*/ 39378 w 184920"/>
                <a:gd name="connsiteY14" fmla="*/ 33711 h 233658"/>
                <a:gd name="connsiteX15" fmla="*/ 39378 w 184920"/>
                <a:gd name="connsiteY15" fmla="*/ 100474 h 233658"/>
                <a:gd name="connsiteX16" fmla="*/ 82777 w 184920"/>
                <a:gd name="connsiteY16" fmla="*/ 100474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4920" h="233658">
                  <a:moveTo>
                    <a:pt x="0" y="0"/>
                  </a:moveTo>
                  <a:lnTo>
                    <a:pt x="89456" y="0"/>
                  </a:lnTo>
                  <a:cubicBezTo>
                    <a:pt x="132515" y="0"/>
                    <a:pt x="161887" y="27032"/>
                    <a:pt x="161887" y="67092"/>
                  </a:cubicBezTo>
                  <a:cubicBezTo>
                    <a:pt x="161887" y="94465"/>
                    <a:pt x="146201" y="117829"/>
                    <a:pt x="120498" y="128176"/>
                  </a:cubicBezTo>
                  <a:lnTo>
                    <a:pt x="184921" y="233659"/>
                  </a:lnTo>
                  <a:lnTo>
                    <a:pt x="139193" y="233659"/>
                  </a:lnTo>
                  <a:lnTo>
                    <a:pt x="80779" y="134184"/>
                  </a:lnTo>
                  <a:lnTo>
                    <a:pt x="39390" y="134184"/>
                  </a:lnTo>
                  <a:lnTo>
                    <a:pt x="39390" y="233659"/>
                  </a:lnTo>
                  <a:lnTo>
                    <a:pt x="0" y="233659"/>
                  </a:lnTo>
                  <a:lnTo>
                    <a:pt x="0" y="0"/>
                  </a:lnTo>
                  <a:close/>
                  <a:moveTo>
                    <a:pt x="82777" y="100474"/>
                  </a:moveTo>
                  <a:cubicBezTo>
                    <a:pt x="107140" y="100474"/>
                    <a:pt x="122838" y="86787"/>
                    <a:pt x="122838" y="67092"/>
                  </a:cubicBezTo>
                  <a:cubicBezTo>
                    <a:pt x="122838" y="47068"/>
                    <a:pt x="107152" y="33711"/>
                    <a:pt x="82777" y="33711"/>
                  </a:cubicBezTo>
                  <a:lnTo>
                    <a:pt x="39378" y="33711"/>
                  </a:lnTo>
                  <a:lnTo>
                    <a:pt x="39378" y="100474"/>
                  </a:lnTo>
                  <a:lnTo>
                    <a:pt x="82777" y="100474"/>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5" name="Forme libre : forme 14">
              <a:extLst>
                <a:ext uri="{FF2B5EF4-FFF2-40B4-BE49-F238E27FC236}">
                  <a16:creationId xmlns:a16="http://schemas.microsoft.com/office/drawing/2014/main" id="{356FCB5F-E411-542B-1C9C-AF5ED5201D1F}"/>
                </a:ext>
              </a:extLst>
            </xdr:cNvPr>
            <xdr:cNvSpPr/>
          </xdr:nvSpPr>
          <xdr:spPr>
            <a:xfrm>
              <a:off x="1617797" y="5835833"/>
              <a:ext cx="226650" cy="233658"/>
            </a:xfrm>
            <a:custGeom>
              <a:avLst/>
              <a:gdLst>
                <a:gd name="connsiteX0" fmla="*/ 91455 w 226650"/>
                <a:gd name="connsiteY0" fmla="*/ 0 h 233658"/>
                <a:gd name="connsiteX1" fmla="*/ 135854 w 226650"/>
                <a:gd name="connsiteY1" fmla="*/ 0 h 233658"/>
                <a:gd name="connsiteX2" fmla="*/ 226651 w 226650"/>
                <a:gd name="connsiteY2" fmla="*/ 233659 h 233658"/>
                <a:gd name="connsiteX3" fmla="*/ 184592 w 226650"/>
                <a:gd name="connsiteY3" fmla="*/ 233659 h 233658"/>
                <a:gd name="connsiteX4" fmla="*/ 163568 w 226650"/>
                <a:gd name="connsiteY4" fmla="*/ 178583 h 233658"/>
                <a:gd name="connsiteX5" fmla="*/ 62095 w 226650"/>
                <a:gd name="connsiteY5" fmla="*/ 178583 h 233658"/>
                <a:gd name="connsiteX6" fmla="*/ 41060 w 226650"/>
                <a:gd name="connsiteY6" fmla="*/ 233659 h 233658"/>
                <a:gd name="connsiteX7" fmla="*/ 0 w 226650"/>
                <a:gd name="connsiteY7" fmla="*/ 233659 h 233658"/>
                <a:gd name="connsiteX8" fmla="*/ 91455 w 226650"/>
                <a:gd name="connsiteY8" fmla="*/ 0 h 233658"/>
                <a:gd name="connsiteX9" fmla="*/ 150869 w 226650"/>
                <a:gd name="connsiteY9" fmla="*/ 145202 h 233658"/>
                <a:gd name="connsiteX10" fmla="*/ 113149 w 226650"/>
                <a:gd name="connsiteY10" fmla="*/ 48397 h 233658"/>
                <a:gd name="connsiteX11" fmla="*/ 75099 w 226650"/>
                <a:gd name="connsiteY11" fmla="*/ 145202 h 233658"/>
                <a:gd name="connsiteX12" fmla="*/ 150869 w 226650"/>
                <a:gd name="connsiteY12" fmla="*/ 145202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6650" h="233658">
                  <a:moveTo>
                    <a:pt x="91455" y="0"/>
                  </a:moveTo>
                  <a:lnTo>
                    <a:pt x="135854" y="0"/>
                  </a:lnTo>
                  <a:lnTo>
                    <a:pt x="226651" y="233659"/>
                  </a:lnTo>
                  <a:lnTo>
                    <a:pt x="184592" y="233659"/>
                  </a:lnTo>
                  <a:lnTo>
                    <a:pt x="163568" y="178583"/>
                  </a:lnTo>
                  <a:lnTo>
                    <a:pt x="62095" y="178583"/>
                  </a:lnTo>
                  <a:lnTo>
                    <a:pt x="41060" y="233659"/>
                  </a:lnTo>
                  <a:lnTo>
                    <a:pt x="0" y="233659"/>
                  </a:lnTo>
                  <a:lnTo>
                    <a:pt x="91455" y="0"/>
                  </a:lnTo>
                  <a:close/>
                  <a:moveTo>
                    <a:pt x="150869" y="145202"/>
                  </a:moveTo>
                  <a:lnTo>
                    <a:pt x="113149" y="48397"/>
                  </a:lnTo>
                  <a:lnTo>
                    <a:pt x="75099" y="145202"/>
                  </a:lnTo>
                  <a:lnTo>
                    <a:pt x="150869" y="145202"/>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6" name="Forme libre : forme 15">
              <a:extLst>
                <a:ext uri="{FF2B5EF4-FFF2-40B4-BE49-F238E27FC236}">
                  <a16:creationId xmlns:a16="http://schemas.microsoft.com/office/drawing/2014/main" id="{C960F698-2000-A18B-EDD5-CDCE1B67408D}"/>
                </a:ext>
              </a:extLst>
            </xdr:cNvPr>
            <xdr:cNvSpPr/>
          </xdr:nvSpPr>
          <xdr:spPr>
            <a:xfrm>
              <a:off x="1868458" y="5835833"/>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1 w 190941"/>
                <a:gd name="connsiteY6" fmla="*/ 0 h 233658"/>
                <a:gd name="connsiteX7" fmla="*/ 190941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59 h 233658"/>
                <a:gd name="connsiteX13" fmla="*/ 12 w 190941"/>
                <a:gd name="connsiteY13" fmla="*/ 233659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1" y="0"/>
                  </a:lnTo>
                  <a:lnTo>
                    <a:pt x="190941" y="233659"/>
                  </a:lnTo>
                  <a:lnTo>
                    <a:pt x="141875" y="233659"/>
                  </a:lnTo>
                  <a:lnTo>
                    <a:pt x="65435" y="101132"/>
                  </a:lnTo>
                  <a:cubicBezTo>
                    <a:pt x="46069" y="68079"/>
                    <a:pt x="36733" y="46386"/>
                    <a:pt x="36733" y="46386"/>
                  </a:cubicBezTo>
                  <a:cubicBezTo>
                    <a:pt x="36733" y="46386"/>
                    <a:pt x="39402" y="70090"/>
                    <a:pt x="39402" y="106799"/>
                  </a:cubicBezTo>
                  <a:lnTo>
                    <a:pt x="39402" y="233659"/>
                  </a:lnTo>
                  <a:lnTo>
                    <a:pt x="12" y="233659"/>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7" name="Forme libre : forme 16">
              <a:extLst>
                <a:ext uri="{FF2B5EF4-FFF2-40B4-BE49-F238E27FC236}">
                  <a16:creationId xmlns:a16="http://schemas.microsoft.com/office/drawing/2014/main" id="{9D40149A-0F53-C17D-1E5E-F2AC6AD3241E}"/>
                </a:ext>
              </a:extLst>
            </xdr:cNvPr>
            <xdr:cNvSpPr/>
          </xdr:nvSpPr>
          <xdr:spPr>
            <a:xfrm>
              <a:off x="2343100" y="5835833"/>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5" name="Logo FI">
            <a:extLst>
              <a:ext uri="{FF2B5EF4-FFF2-40B4-BE49-F238E27FC236}">
                <a16:creationId xmlns:a16="http://schemas.microsoft.com/office/drawing/2014/main" id="{54672BF7-921F-434A-8BDB-CFBD47FFCC41}"/>
              </a:ext>
            </a:extLst>
          </xdr:cNvPr>
          <xdr:cNvGrpSpPr/>
        </xdr:nvGrpSpPr>
        <xdr:grpSpPr>
          <a:xfrm>
            <a:off x="1247285" y="6144030"/>
            <a:ext cx="1091488" cy="239008"/>
            <a:chOff x="1247285" y="6144030"/>
            <a:chExt cx="1091488" cy="239008"/>
          </a:xfrm>
          <a:solidFill>
            <a:srgbClr val="FFFFFF"/>
          </a:solidFill>
        </xdr:grpSpPr>
        <xdr:sp macro="" textlink="">
          <xdr:nvSpPr>
            <xdr:cNvPr id="6" name="Forme libre : forme 5">
              <a:extLst>
                <a:ext uri="{FF2B5EF4-FFF2-40B4-BE49-F238E27FC236}">
                  <a16:creationId xmlns:a16="http://schemas.microsoft.com/office/drawing/2014/main" id="{BB6B68BA-AD8C-A448-8FE7-4BC2C3A320AC}"/>
                </a:ext>
              </a:extLst>
            </xdr:cNvPr>
            <xdr:cNvSpPr/>
          </xdr:nvSpPr>
          <xdr:spPr>
            <a:xfrm>
              <a:off x="1969260" y="6144030"/>
              <a:ext cx="174915" cy="239008"/>
            </a:xfrm>
            <a:custGeom>
              <a:avLst/>
              <a:gdLst>
                <a:gd name="connsiteX0" fmla="*/ 0 w 174915"/>
                <a:gd name="connsiteY0" fmla="*/ 158230 h 239008"/>
                <a:gd name="connsiteX1" fmla="*/ 38391 w 174915"/>
                <a:gd name="connsiteY1" fmla="*/ 158230 h 239008"/>
                <a:gd name="connsiteX2" fmla="*/ 91796 w 174915"/>
                <a:gd name="connsiteY2" fmla="*/ 205298 h 239008"/>
                <a:gd name="connsiteX3" fmla="*/ 135525 w 174915"/>
                <a:gd name="connsiteY3" fmla="*/ 172916 h 239008"/>
                <a:gd name="connsiteX4" fmla="*/ 7349 w 174915"/>
                <a:gd name="connsiteY4" fmla="*/ 64094 h 239008"/>
                <a:gd name="connsiteX5" fmla="*/ 85800 w 174915"/>
                <a:gd name="connsiteY5" fmla="*/ 0 h 239008"/>
                <a:gd name="connsiteX6" fmla="*/ 171917 w 174915"/>
                <a:gd name="connsiteY6" fmla="*/ 69432 h 239008"/>
                <a:gd name="connsiteX7" fmla="*/ 133526 w 174915"/>
                <a:gd name="connsiteY7" fmla="*/ 69432 h 239008"/>
                <a:gd name="connsiteX8" fmla="*/ 85788 w 174915"/>
                <a:gd name="connsiteY8" fmla="*/ 33711 h 239008"/>
                <a:gd name="connsiteX9" fmla="*/ 46398 w 174915"/>
                <a:gd name="connsiteY9" fmla="*/ 62424 h 239008"/>
                <a:gd name="connsiteX10" fmla="*/ 174915 w 174915"/>
                <a:gd name="connsiteY10" fmla="*/ 170576 h 239008"/>
                <a:gd name="connsiteX11" fmla="*/ 91796 w 174915"/>
                <a:gd name="connsiteY11" fmla="*/ 239009 h 239008"/>
                <a:gd name="connsiteX12" fmla="*/ 0 w 174915"/>
                <a:gd name="connsiteY12" fmla="*/ 158230 h 2390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74915" h="239008">
                  <a:moveTo>
                    <a:pt x="0" y="158230"/>
                  </a:moveTo>
                  <a:lnTo>
                    <a:pt x="38391" y="158230"/>
                  </a:lnTo>
                  <a:cubicBezTo>
                    <a:pt x="41730" y="189942"/>
                    <a:pt x="63424" y="205298"/>
                    <a:pt x="91796" y="205298"/>
                  </a:cubicBezTo>
                  <a:cubicBezTo>
                    <a:pt x="117500" y="205298"/>
                    <a:pt x="135525" y="192611"/>
                    <a:pt x="135525" y="172916"/>
                  </a:cubicBezTo>
                  <a:cubicBezTo>
                    <a:pt x="135525" y="117841"/>
                    <a:pt x="7349" y="148212"/>
                    <a:pt x="7349" y="64094"/>
                  </a:cubicBezTo>
                  <a:cubicBezTo>
                    <a:pt x="7349" y="25374"/>
                    <a:pt x="41060" y="0"/>
                    <a:pt x="85800" y="0"/>
                  </a:cubicBezTo>
                  <a:cubicBezTo>
                    <a:pt x="134867" y="0"/>
                    <a:pt x="166579" y="26032"/>
                    <a:pt x="171917" y="69432"/>
                  </a:cubicBezTo>
                  <a:lnTo>
                    <a:pt x="133526" y="69432"/>
                  </a:lnTo>
                  <a:cubicBezTo>
                    <a:pt x="129188" y="47068"/>
                    <a:pt x="111162" y="33711"/>
                    <a:pt x="85788" y="33711"/>
                  </a:cubicBezTo>
                  <a:cubicBezTo>
                    <a:pt x="61754" y="33711"/>
                    <a:pt x="46398" y="44728"/>
                    <a:pt x="46398" y="62424"/>
                  </a:cubicBezTo>
                  <a:cubicBezTo>
                    <a:pt x="46398" y="109821"/>
                    <a:pt x="174915" y="80121"/>
                    <a:pt x="174915" y="170576"/>
                  </a:cubicBezTo>
                  <a:cubicBezTo>
                    <a:pt x="174915" y="211965"/>
                    <a:pt x="140205" y="239009"/>
                    <a:pt x="91796" y="239009"/>
                  </a:cubicBezTo>
                  <a:cubicBezTo>
                    <a:pt x="41060" y="239009"/>
                    <a:pt x="4339" y="210636"/>
                    <a:pt x="0" y="158230"/>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7" name="Forme libre : forme 6">
              <a:extLst>
                <a:ext uri="{FF2B5EF4-FFF2-40B4-BE49-F238E27FC236}">
                  <a16:creationId xmlns:a16="http://schemas.microsoft.com/office/drawing/2014/main" id="{17136023-B641-BFAF-3D79-5009CAAFBDAE}"/>
                </a:ext>
              </a:extLst>
            </xdr:cNvPr>
            <xdr:cNvSpPr/>
          </xdr:nvSpPr>
          <xdr:spPr>
            <a:xfrm>
              <a:off x="1247285" y="6146699"/>
              <a:ext cx="39390" cy="233658"/>
            </a:xfrm>
            <a:custGeom>
              <a:avLst/>
              <a:gdLst>
                <a:gd name="connsiteX0" fmla="*/ 0 w 39390"/>
                <a:gd name="connsiteY0" fmla="*/ 0 h 233658"/>
                <a:gd name="connsiteX1" fmla="*/ 39390 w 39390"/>
                <a:gd name="connsiteY1" fmla="*/ 0 h 233658"/>
                <a:gd name="connsiteX2" fmla="*/ 39390 w 39390"/>
                <a:gd name="connsiteY2" fmla="*/ 233659 h 233658"/>
                <a:gd name="connsiteX3" fmla="*/ 0 w 39390"/>
                <a:gd name="connsiteY3" fmla="*/ 233659 h 233658"/>
                <a:gd name="connsiteX4" fmla="*/ 0 w 39390"/>
                <a:gd name="connsiteY4" fmla="*/ 0 h 2336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390" h="233658">
                  <a:moveTo>
                    <a:pt x="0" y="0"/>
                  </a:moveTo>
                  <a:lnTo>
                    <a:pt x="39390" y="0"/>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8" name="Forme libre : forme 7">
              <a:extLst>
                <a:ext uri="{FF2B5EF4-FFF2-40B4-BE49-F238E27FC236}">
                  <a16:creationId xmlns:a16="http://schemas.microsoft.com/office/drawing/2014/main" id="{ABBB6387-B2BA-DCA4-3081-1C9BAEE550D3}"/>
                </a:ext>
              </a:extLst>
            </xdr:cNvPr>
            <xdr:cNvSpPr/>
          </xdr:nvSpPr>
          <xdr:spPr>
            <a:xfrm>
              <a:off x="1333402" y="6146699"/>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2 w 190941"/>
                <a:gd name="connsiteY6" fmla="*/ 0 h 233658"/>
                <a:gd name="connsiteX7" fmla="*/ 190942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46 h 233658"/>
                <a:gd name="connsiteX13" fmla="*/ 12 w 190941"/>
                <a:gd name="connsiteY13" fmla="*/ 233646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2" y="0"/>
                  </a:lnTo>
                  <a:lnTo>
                    <a:pt x="190942" y="233659"/>
                  </a:lnTo>
                  <a:lnTo>
                    <a:pt x="141875" y="233659"/>
                  </a:lnTo>
                  <a:lnTo>
                    <a:pt x="65435" y="101132"/>
                  </a:lnTo>
                  <a:cubicBezTo>
                    <a:pt x="46069" y="68079"/>
                    <a:pt x="36733" y="46386"/>
                    <a:pt x="36733" y="46386"/>
                  </a:cubicBezTo>
                  <a:cubicBezTo>
                    <a:pt x="36733" y="46386"/>
                    <a:pt x="39402" y="70090"/>
                    <a:pt x="39402" y="106799"/>
                  </a:cubicBezTo>
                  <a:lnTo>
                    <a:pt x="39402" y="233646"/>
                  </a:lnTo>
                  <a:lnTo>
                    <a:pt x="12" y="233646"/>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9" name="Forme libre : forme 8">
              <a:extLst>
                <a:ext uri="{FF2B5EF4-FFF2-40B4-BE49-F238E27FC236}">
                  <a16:creationId xmlns:a16="http://schemas.microsoft.com/office/drawing/2014/main" id="{F7EB7FDF-FC60-2F4E-522D-DD467A8E3F2E}"/>
                </a:ext>
              </a:extLst>
            </xdr:cNvPr>
            <xdr:cNvSpPr/>
          </xdr:nvSpPr>
          <xdr:spPr>
            <a:xfrm>
              <a:off x="1549023" y="6146699"/>
              <a:ext cx="218643" cy="233658"/>
            </a:xfrm>
            <a:custGeom>
              <a:avLst/>
              <a:gdLst>
                <a:gd name="connsiteX0" fmla="*/ 0 w 218643"/>
                <a:gd name="connsiteY0" fmla="*/ 0 h 233658"/>
                <a:gd name="connsiteX1" fmla="*/ 41730 w 218643"/>
                <a:gd name="connsiteY1" fmla="*/ 0 h 233658"/>
                <a:gd name="connsiteX2" fmla="*/ 109834 w 218643"/>
                <a:gd name="connsiteY2" fmla="*/ 184933 h 233658"/>
                <a:gd name="connsiteX3" fmla="*/ 177925 w 218643"/>
                <a:gd name="connsiteY3" fmla="*/ 0 h 233658"/>
                <a:gd name="connsiteX4" fmla="*/ 218644 w 218643"/>
                <a:gd name="connsiteY4" fmla="*/ 0 h 233658"/>
                <a:gd name="connsiteX5" fmla="*/ 131515 w 218643"/>
                <a:gd name="connsiteY5" fmla="*/ 233659 h 233658"/>
                <a:gd name="connsiteX6" fmla="*/ 86787 w 218643"/>
                <a:gd name="connsiteY6" fmla="*/ 233659 h 233658"/>
                <a:gd name="connsiteX7" fmla="*/ 0 w 218643"/>
                <a:gd name="connsiteY7"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8643" h="233658">
                  <a:moveTo>
                    <a:pt x="0" y="0"/>
                  </a:moveTo>
                  <a:lnTo>
                    <a:pt x="41730" y="0"/>
                  </a:lnTo>
                  <a:lnTo>
                    <a:pt x="109834" y="184933"/>
                  </a:lnTo>
                  <a:lnTo>
                    <a:pt x="177925" y="0"/>
                  </a:lnTo>
                  <a:lnTo>
                    <a:pt x="218644" y="0"/>
                  </a:lnTo>
                  <a:lnTo>
                    <a:pt x="131515" y="233659"/>
                  </a:lnTo>
                  <a:lnTo>
                    <a:pt x="86787"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0" name="Forme libre : forme 9">
              <a:extLst>
                <a:ext uri="{FF2B5EF4-FFF2-40B4-BE49-F238E27FC236}">
                  <a16:creationId xmlns:a16="http://schemas.microsoft.com/office/drawing/2014/main" id="{806D3910-116F-8275-567D-4951986A5892}"/>
                </a:ext>
              </a:extLst>
            </xdr:cNvPr>
            <xdr:cNvSpPr/>
          </xdr:nvSpPr>
          <xdr:spPr>
            <a:xfrm>
              <a:off x="1792017" y="6146699"/>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1" name="Forme libre : forme 10">
              <a:extLst>
                <a:ext uri="{FF2B5EF4-FFF2-40B4-BE49-F238E27FC236}">
                  <a16:creationId xmlns:a16="http://schemas.microsoft.com/office/drawing/2014/main" id="{CDF609C4-86A5-1C38-7228-7494E8721B76}"/>
                </a:ext>
              </a:extLst>
            </xdr:cNvPr>
            <xdr:cNvSpPr/>
          </xdr:nvSpPr>
          <xdr:spPr>
            <a:xfrm>
              <a:off x="2155851" y="6146711"/>
              <a:ext cx="182922" cy="233658"/>
            </a:xfrm>
            <a:custGeom>
              <a:avLst/>
              <a:gdLst>
                <a:gd name="connsiteX0" fmla="*/ 71772 w 182922"/>
                <a:gd name="connsiteY0" fmla="*/ 33711 h 233658"/>
                <a:gd name="connsiteX1" fmla="*/ 0 w 182922"/>
                <a:gd name="connsiteY1" fmla="*/ 33711 h 233658"/>
                <a:gd name="connsiteX2" fmla="*/ 0 w 182922"/>
                <a:gd name="connsiteY2" fmla="*/ 0 h 233658"/>
                <a:gd name="connsiteX3" fmla="*/ 182922 w 182922"/>
                <a:gd name="connsiteY3" fmla="*/ 0 h 233658"/>
                <a:gd name="connsiteX4" fmla="*/ 182922 w 182922"/>
                <a:gd name="connsiteY4" fmla="*/ 33711 h 233658"/>
                <a:gd name="connsiteX5" fmla="*/ 111150 w 182922"/>
                <a:gd name="connsiteY5" fmla="*/ 33711 h 233658"/>
                <a:gd name="connsiteX6" fmla="*/ 111150 w 182922"/>
                <a:gd name="connsiteY6" fmla="*/ 233659 h 233658"/>
                <a:gd name="connsiteX7" fmla="*/ 71760 w 182922"/>
                <a:gd name="connsiteY7" fmla="*/ 233659 h 233658"/>
                <a:gd name="connsiteX8" fmla="*/ 71760 w 182922"/>
                <a:gd name="connsiteY8" fmla="*/ 33711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2922" h="233658">
                  <a:moveTo>
                    <a:pt x="71772" y="33711"/>
                  </a:moveTo>
                  <a:lnTo>
                    <a:pt x="0" y="33711"/>
                  </a:lnTo>
                  <a:lnTo>
                    <a:pt x="0" y="0"/>
                  </a:lnTo>
                  <a:lnTo>
                    <a:pt x="182922" y="0"/>
                  </a:lnTo>
                  <a:lnTo>
                    <a:pt x="182922" y="33711"/>
                  </a:lnTo>
                  <a:lnTo>
                    <a:pt x="111150" y="33711"/>
                  </a:lnTo>
                  <a:lnTo>
                    <a:pt x="111150" y="233659"/>
                  </a:lnTo>
                  <a:lnTo>
                    <a:pt x="71760" y="233659"/>
                  </a:lnTo>
                  <a:lnTo>
                    <a:pt x="71760" y="33711"/>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60325</xdr:colOff>
      <xdr:row>0</xdr:row>
      <xdr:rowOff>69850</xdr:rowOff>
    </xdr:from>
    <xdr:to>
      <xdr:col>0</xdr:col>
      <xdr:colOff>1546225</xdr:colOff>
      <xdr:row>2</xdr:row>
      <xdr:rowOff>105374</xdr:rowOff>
    </xdr:to>
    <xdr:grpSp>
      <xdr:nvGrpSpPr>
        <xdr:cNvPr id="2" name="Logo FI">
          <a:extLst>
            <a:ext uri="{FF2B5EF4-FFF2-40B4-BE49-F238E27FC236}">
              <a16:creationId xmlns:a16="http://schemas.microsoft.com/office/drawing/2014/main" id="{45293891-6EBB-4A46-93AC-944904174519}"/>
            </a:ext>
          </a:extLst>
        </xdr:cNvPr>
        <xdr:cNvGrpSpPr/>
      </xdr:nvGrpSpPr>
      <xdr:grpSpPr>
        <a:xfrm>
          <a:off x="60325" y="69850"/>
          <a:ext cx="1485900" cy="412042"/>
          <a:chOff x="513878" y="5833164"/>
          <a:chExt cx="1985441" cy="549874"/>
        </a:xfrm>
        <a:solidFill>
          <a:srgbClr val="FFFFFF"/>
        </a:solidFill>
      </xdr:grpSpPr>
      <xdr:grpSp>
        <xdr:nvGrpSpPr>
          <xdr:cNvPr id="3" name="Logo FI">
            <a:extLst>
              <a:ext uri="{FF2B5EF4-FFF2-40B4-BE49-F238E27FC236}">
                <a16:creationId xmlns:a16="http://schemas.microsoft.com/office/drawing/2014/main" id="{28CAEA6F-118E-A975-72E3-6ADBFDEE6256}"/>
              </a:ext>
            </a:extLst>
          </xdr:cNvPr>
          <xdr:cNvGrpSpPr/>
        </xdr:nvGrpSpPr>
        <xdr:grpSpPr>
          <a:xfrm>
            <a:off x="513878" y="5835833"/>
            <a:ext cx="544305" cy="544537"/>
            <a:chOff x="513878" y="5835833"/>
            <a:chExt cx="544305" cy="544537"/>
          </a:xfrm>
          <a:solidFill>
            <a:srgbClr val="FFFFFF"/>
          </a:solidFill>
        </xdr:grpSpPr>
        <xdr:sp macro="" textlink="">
          <xdr:nvSpPr>
            <xdr:cNvPr id="18" name="Forme libre : forme 17">
              <a:extLst>
                <a:ext uri="{FF2B5EF4-FFF2-40B4-BE49-F238E27FC236}">
                  <a16:creationId xmlns:a16="http://schemas.microsoft.com/office/drawing/2014/main" id="{10AEBD3D-3311-31E5-7C4B-4D750BA2923F}"/>
                </a:ext>
              </a:extLst>
            </xdr:cNvPr>
            <xdr:cNvSpPr/>
          </xdr:nvSpPr>
          <xdr:spPr>
            <a:xfrm>
              <a:off x="513878" y="5835833"/>
              <a:ext cx="544305" cy="544537"/>
            </a:xfrm>
            <a:custGeom>
              <a:avLst/>
              <a:gdLst>
                <a:gd name="connsiteX0" fmla="*/ 544306 w 544305"/>
                <a:gd name="connsiteY0" fmla="*/ 0 h 544537"/>
                <a:gd name="connsiteX1" fmla="*/ 544306 w 544305"/>
                <a:gd name="connsiteY1" fmla="*/ 544537 h 544537"/>
                <a:gd name="connsiteX2" fmla="*/ 320580 w 544305"/>
                <a:gd name="connsiteY2" fmla="*/ 544537 h 544537"/>
                <a:gd name="connsiteX3" fmla="*/ 320580 w 544305"/>
                <a:gd name="connsiteY3" fmla="*/ 223945 h 544537"/>
                <a:gd name="connsiteX4" fmla="*/ 0 w 544305"/>
                <a:gd name="connsiteY4" fmla="*/ 223945 h 544537"/>
                <a:gd name="connsiteX5" fmla="*/ 0 w 544305"/>
                <a:gd name="connsiteY5" fmla="*/ 0 h 544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44305" h="544537">
                  <a:moveTo>
                    <a:pt x="544306" y="0"/>
                  </a:moveTo>
                  <a:lnTo>
                    <a:pt x="544306" y="544537"/>
                  </a:lnTo>
                  <a:lnTo>
                    <a:pt x="320580" y="544537"/>
                  </a:lnTo>
                  <a:lnTo>
                    <a:pt x="320580" y="223945"/>
                  </a:lnTo>
                  <a:lnTo>
                    <a:pt x="0" y="223945"/>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9" name="Forme libre : forme 18">
              <a:extLst>
                <a:ext uri="{FF2B5EF4-FFF2-40B4-BE49-F238E27FC236}">
                  <a16:creationId xmlns:a16="http://schemas.microsoft.com/office/drawing/2014/main" id="{4AFCBDDD-9F40-82EE-6121-44A5C3395C57}"/>
                </a:ext>
              </a:extLst>
            </xdr:cNvPr>
            <xdr:cNvSpPr/>
          </xdr:nvSpPr>
          <xdr:spPr>
            <a:xfrm>
              <a:off x="513878" y="6153207"/>
              <a:ext cx="227053" cy="227162"/>
            </a:xfrm>
            <a:custGeom>
              <a:avLst/>
              <a:gdLst>
                <a:gd name="connsiteX0" fmla="*/ 227053 w 227053"/>
                <a:gd name="connsiteY0" fmla="*/ 0 h 227162"/>
                <a:gd name="connsiteX1" fmla="*/ 227053 w 227053"/>
                <a:gd name="connsiteY1" fmla="*/ 227163 h 227162"/>
                <a:gd name="connsiteX2" fmla="*/ 133733 w 227053"/>
                <a:gd name="connsiteY2" fmla="*/ 227163 h 227162"/>
                <a:gd name="connsiteX3" fmla="*/ 133733 w 227053"/>
                <a:gd name="connsiteY3" fmla="*/ 93429 h 227162"/>
                <a:gd name="connsiteX4" fmla="*/ 0 w 227053"/>
                <a:gd name="connsiteY4" fmla="*/ 93429 h 227162"/>
                <a:gd name="connsiteX5" fmla="*/ 0 w 227053"/>
                <a:gd name="connsiteY5" fmla="*/ 0 h 2271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7053" h="227162">
                  <a:moveTo>
                    <a:pt x="227053" y="0"/>
                  </a:moveTo>
                  <a:lnTo>
                    <a:pt x="227053" y="227163"/>
                  </a:lnTo>
                  <a:lnTo>
                    <a:pt x="133733" y="227163"/>
                  </a:lnTo>
                  <a:lnTo>
                    <a:pt x="133733" y="93429"/>
                  </a:lnTo>
                  <a:lnTo>
                    <a:pt x="0" y="9342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4" name="Logo FI">
            <a:extLst>
              <a:ext uri="{FF2B5EF4-FFF2-40B4-BE49-F238E27FC236}">
                <a16:creationId xmlns:a16="http://schemas.microsoft.com/office/drawing/2014/main" id="{218B98B0-8042-3DD5-B186-A8E5D4062543}"/>
              </a:ext>
            </a:extLst>
          </xdr:cNvPr>
          <xdr:cNvGrpSpPr/>
        </xdr:nvGrpSpPr>
        <xdr:grpSpPr>
          <a:xfrm>
            <a:off x="1247285" y="5833164"/>
            <a:ext cx="1252034" cy="238996"/>
            <a:chOff x="1247285" y="5833164"/>
            <a:chExt cx="1252034" cy="238996"/>
          </a:xfrm>
          <a:solidFill>
            <a:srgbClr val="FFFFFF"/>
          </a:solidFill>
        </xdr:grpSpPr>
        <xdr:sp macro="" textlink="">
          <xdr:nvSpPr>
            <xdr:cNvPr id="12" name="Forme libre : forme 11">
              <a:extLst>
                <a:ext uri="{FF2B5EF4-FFF2-40B4-BE49-F238E27FC236}">
                  <a16:creationId xmlns:a16="http://schemas.microsoft.com/office/drawing/2014/main" id="{E8B56C96-3FF9-F2BB-F3D0-BA798179A0FE}"/>
                </a:ext>
              </a:extLst>
            </xdr:cNvPr>
            <xdr:cNvSpPr/>
          </xdr:nvSpPr>
          <xdr:spPr>
            <a:xfrm>
              <a:off x="2095096" y="5833164"/>
              <a:ext cx="215986" cy="238996"/>
            </a:xfrm>
            <a:custGeom>
              <a:avLst/>
              <a:gdLst>
                <a:gd name="connsiteX0" fmla="*/ 0 w 215986"/>
                <a:gd name="connsiteY0" fmla="*/ 119498 h 238996"/>
                <a:gd name="connsiteX1" fmla="*/ 115501 w 215986"/>
                <a:gd name="connsiteY1" fmla="*/ 0 h 238996"/>
                <a:gd name="connsiteX2" fmla="*/ 214975 w 215986"/>
                <a:gd name="connsiteY2" fmla="*/ 82119 h 238996"/>
                <a:gd name="connsiteX3" fmla="*/ 175914 w 215986"/>
                <a:gd name="connsiteY3" fmla="*/ 82119 h 238996"/>
                <a:gd name="connsiteX4" fmla="*/ 115501 w 215986"/>
                <a:gd name="connsiteY4" fmla="*/ 33711 h 238996"/>
                <a:gd name="connsiteX5" fmla="*/ 39390 w 215986"/>
                <a:gd name="connsiteY5" fmla="*/ 119498 h 238996"/>
                <a:gd name="connsiteX6" fmla="*/ 115501 w 215986"/>
                <a:gd name="connsiteY6" fmla="*/ 205286 h 238996"/>
                <a:gd name="connsiteX7" fmla="*/ 176926 w 215986"/>
                <a:gd name="connsiteY7" fmla="*/ 154550 h 238996"/>
                <a:gd name="connsiteX8" fmla="*/ 215987 w 215986"/>
                <a:gd name="connsiteY8" fmla="*/ 154550 h 238996"/>
                <a:gd name="connsiteX9" fmla="*/ 115513 w 215986"/>
                <a:gd name="connsiteY9" fmla="*/ 238997 h 238996"/>
                <a:gd name="connsiteX10" fmla="*/ 0 w 215986"/>
                <a:gd name="connsiteY10" fmla="*/ 119498 h 2389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15986" h="238996">
                  <a:moveTo>
                    <a:pt x="0" y="119498"/>
                  </a:moveTo>
                  <a:cubicBezTo>
                    <a:pt x="0" y="44728"/>
                    <a:pt x="49067" y="0"/>
                    <a:pt x="115501" y="0"/>
                  </a:cubicBezTo>
                  <a:cubicBezTo>
                    <a:pt x="171576" y="0"/>
                    <a:pt x="210308" y="34381"/>
                    <a:pt x="214975" y="82119"/>
                  </a:cubicBezTo>
                  <a:lnTo>
                    <a:pt x="175914" y="82119"/>
                  </a:lnTo>
                  <a:cubicBezTo>
                    <a:pt x="171247" y="53747"/>
                    <a:pt x="147871" y="33711"/>
                    <a:pt x="115501" y="33711"/>
                  </a:cubicBezTo>
                  <a:cubicBezTo>
                    <a:pt x="71102" y="33711"/>
                    <a:pt x="39390" y="65752"/>
                    <a:pt x="39390" y="119498"/>
                  </a:cubicBezTo>
                  <a:cubicBezTo>
                    <a:pt x="39390" y="173245"/>
                    <a:pt x="71431" y="205286"/>
                    <a:pt x="115501" y="205286"/>
                  </a:cubicBezTo>
                  <a:cubicBezTo>
                    <a:pt x="147883" y="205286"/>
                    <a:pt x="172575" y="183251"/>
                    <a:pt x="176926" y="154550"/>
                  </a:cubicBezTo>
                  <a:lnTo>
                    <a:pt x="215987" y="154550"/>
                  </a:lnTo>
                  <a:cubicBezTo>
                    <a:pt x="210649" y="201947"/>
                    <a:pt x="172258" y="238997"/>
                    <a:pt x="115513" y="238997"/>
                  </a:cubicBezTo>
                  <a:cubicBezTo>
                    <a:pt x="49737" y="238997"/>
                    <a:pt x="0" y="194598"/>
                    <a:pt x="0" y="119498"/>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3" name="Forme libre : forme 12">
              <a:extLst>
                <a:ext uri="{FF2B5EF4-FFF2-40B4-BE49-F238E27FC236}">
                  <a16:creationId xmlns:a16="http://schemas.microsoft.com/office/drawing/2014/main" id="{8F4A991C-CAA9-DC61-30F1-4CDB8DA7B60A}"/>
                </a:ext>
              </a:extLst>
            </xdr:cNvPr>
            <xdr:cNvSpPr/>
          </xdr:nvSpPr>
          <xdr:spPr>
            <a:xfrm>
              <a:off x="1247285" y="5835833"/>
              <a:ext cx="155220" cy="233658"/>
            </a:xfrm>
            <a:custGeom>
              <a:avLst/>
              <a:gdLst>
                <a:gd name="connsiteX0" fmla="*/ 0 w 155220"/>
                <a:gd name="connsiteY0" fmla="*/ 0 h 233658"/>
                <a:gd name="connsiteX1" fmla="*/ 155220 w 155220"/>
                <a:gd name="connsiteY1" fmla="*/ 0 h 233658"/>
                <a:gd name="connsiteX2" fmla="*/ 155220 w 155220"/>
                <a:gd name="connsiteY2" fmla="*/ 33711 h 233658"/>
                <a:gd name="connsiteX3" fmla="*/ 39390 w 155220"/>
                <a:gd name="connsiteY3" fmla="*/ 33711 h 233658"/>
                <a:gd name="connsiteX4" fmla="*/ 39390 w 155220"/>
                <a:gd name="connsiteY4" fmla="*/ 94794 h 233658"/>
                <a:gd name="connsiteX5" fmla="*/ 133526 w 155220"/>
                <a:gd name="connsiteY5" fmla="*/ 94794 h 233658"/>
                <a:gd name="connsiteX6" fmla="*/ 133526 w 155220"/>
                <a:gd name="connsiteY6" fmla="*/ 128505 h 233658"/>
                <a:gd name="connsiteX7" fmla="*/ 39390 w 155220"/>
                <a:gd name="connsiteY7" fmla="*/ 128505 h 233658"/>
                <a:gd name="connsiteX8" fmla="*/ 39390 w 155220"/>
                <a:gd name="connsiteY8" fmla="*/ 233659 h 233658"/>
                <a:gd name="connsiteX9" fmla="*/ 0 w 155220"/>
                <a:gd name="connsiteY9" fmla="*/ 233659 h 233658"/>
                <a:gd name="connsiteX10" fmla="*/ 0 w 155220"/>
                <a:gd name="connsiteY10"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55220" h="233658">
                  <a:moveTo>
                    <a:pt x="0" y="0"/>
                  </a:moveTo>
                  <a:lnTo>
                    <a:pt x="155220" y="0"/>
                  </a:lnTo>
                  <a:lnTo>
                    <a:pt x="155220" y="33711"/>
                  </a:lnTo>
                  <a:lnTo>
                    <a:pt x="39390" y="33711"/>
                  </a:lnTo>
                  <a:lnTo>
                    <a:pt x="39390" y="94794"/>
                  </a:lnTo>
                  <a:lnTo>
                    <a:pt x="133526" y="94794"/>
                  </a:lnTo>
                  <a:lnTo>
                    <a:pt x="133526" y="128505"/>
                  </a:lnTo>
                  <a:lnTo>
                    <a:pt x="39390" y="128505"/>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4" name="Forme libre : forme 13">
              <a:extLst>
                <a:ext uri="{FF2B5EF4-FFF2-40B4-BE49-F238E27FC236}">
                  <a16:creationId xmlns:a16="http://schemas.microsoft.com/office/drawing/2014/main" id="{3C103E2B-5155-D8C6-EE9C-E2FBDDFA9DCF}"/>
                </a:ext>
              </a:extLst>
            </xdr:cNvPr>
            <xdr:cNvSpPr/>
          </xdr:nvSpPr>
          <xdr:spPr>
            <a:xfrm>
              <a:off x="1430207" y="5835833"/>
              <a:ext cx="184920" cy="233658"/>
            </a:xfrm>
            <a:custGeom>
              <a:avLst/>
              <a:gdLst>
                <a:gd name="connsiteX0" fmla="*/ 0 w 184920"/>
                <a:gd name="connsiteY0" fmla="*/ 0 h 233658"/>
                <a:gd name="connsiteX1" fmla="*/ 89456 w 184920"/>
                <a:gd name="connsiteY1" fmla="*/ 0 h 233658"/>
                <a:gd name="connsiteX2" fmla="*/ 161887 w 184920"/>
                <a:gd name="connsiteY2" fmla="*/ 67092 h 233658"/>
                <a:gd name="connsiteX3" fmla="*/ 120498 w 184920"/>
                <a:gd name="connsiteY3" fmla="*/ 128176 h 233658"/>
                <a:gd name="connsiteX4" fmla="*/ 184921 w 184920"/>
                <a:gd name="connsiteY4" fmla="*/ 233659 h 233658"/>
                <a:gd name="connsiteX5" fmla="*/ 139193 w 184920"/>
                <a:gd name="connsiteY5" fmla="*/ 233659 h 233658"/>
                <a:gd name="connsiteX6" fmla="*/ 80779 w 184920"/>
                <a:gd name="connsiteY6" fmla="*/ 134184 h 233658"/>
                <a:gd name="connsiteX7" fmla="*/ 39390 w 184920"/>
                <a:gd name="connsiteY7" fmla="*/ 134184 h 233658"/>
                <a:gd name="connsiteX8" fmla="*/ 39390 w 184920"/>
                <a:gd name="connsiteY8" fmla="*/ 233659 h 233658"/>
                <a:gd name="connsiteX9" fmla="*/ 0 w 184920"/>
                <a:gd name="connsiteY9" fmla="*/ 233659 h 233658"/>
                <a:gd name="connsiteX10" fmla="*/ 0 w 184920"/>
                <a:gd name="connsiteY10" fmla="*/ 0 h 233658"/>
                <a:gd name="connsiteX11" fmla="*/ 82777 w 184920"/>
                <a:gd name="connsiteY11" fmla="*/ 100474 h 233658"/>
                <a:gd name="connsiteX12" fmla="*/ 122838 w 184920"/>
                <a:gd name="connsiteY12" fmla="*/ 67092 h 233658"/>
                <a:gd name="connsiteX13" fmla="*/ 82777 w 184920"/>
                <a:gd name="connsiteY13" fmla="*/ 33711 h 233658"/>
                <a:gd name="connsiteX14" fmla="*/ 39378 w 184920"/>
                <a:gd name="connsiteY14" fmla="*/ 33711 h 233658"/>
                <a:gd name="connsiteX15" fmla="*/ 39378 w 184920"/>
                <a:gd name="connsiteY15" fmla="*/ 100474 h 233658"/>
                <a:gd name="connsiteX16" fmla="*/ 82777 w 184920"/>
                <a:gd name="connsiteY16" fmla="*/ 100474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4920" h="233658">
                  <a:moveTo>
                    <a:pt x="0" y="0"/>
                  </a:moveTo>
                  <a:lnTo>
                    <a:pt x="89456" y="0"/>
                  </a:lnTo>
                  <a:cubicBezTo>
                    <a:pt x="132515" y="0"/>
                    <a:pt x="161887" y="27032"/>
                    <a:pt x="161887" y="67092"/>
                  </a:cubicBezTo>
                  <a:cubicBezTo>
                    <a:pt x="161887" y="94465"/>
                    <a:pt x="146201" y="117829"/>
                    <a:pt x="120498" y="128176"/>
                  </a:cubicBezTo>
                  <a:lnTo>
                    <a:pt x="184921" y="233659"/>
                  </a:lnTo>
                  <a:lnTo>
                    <a:pt x="139193" y="233659"/>
                  </a:lnTo>
                  <a:lnTo>
                    <a:pt x="80779" y="134184"/>
                  </a:lnTo>
                  <a:lnTo>
                    <a:pt x="39390" y="134184"/>
                  </a:lnTo>
                  <a:lnTo>
                    <a:pt x="39390" y="233659"/>
                  </a:lnTo>
                  <a:lnTo>
                    <a:pt x="0" y="233659"/>
                  </a:lnTo>
                  <a:lnTo>
                    <a:pt x="0" y="0"/>
                  </a:lnTo>
                  <a:close/>
                  <a:moveTo>
                    <a:pt x="82777" y="100474"/>
                  </a:moveTo>
                  <a:cubicBezTo>
                    <a:pt x="107140" y="100474"/>
                    <a:pt x="122838" y="86787"/>
                    <a:pt x="122838" y="67092"/>
                  </a:cubicBezTo>
                  <a:cubicBezTo>
                    <a:pt x="122838" y="47068"/>
                    <a:pt x="107152" y="33711"/>
                    <a:pt x="82777" y="33711"/>
                  </a:cubicBezTo>
                  <a:lnTo>
                    <a:pt x="39378" y="33711"/>
                  </a:lnTo>
                  <a:lnTo>
                    <a:pt x="39378" y="100474"/>
                  </a:lnTo>
                  <a:lnTo>
                    <a:pt x="82777" y="100474"/>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5" name="Forme libre : forme 14">
              <a:extLst>
                <a:ext uri="{FF2B5EF4-FFF2-40B4-BE49-F238E27FC236}">
                  <a16:creationId xmlns:a16="http://schemas.microsoft.com/office/drawing/2014/main" id="{C6EB29D9-1229-0F68-9441-CCD5CEF17329}"/>
                </a:ext>
              </a:extLst>
            </xdr:cNvPr>
            <xdr:cNvSpPr/>
          </xdr:nvSpPr>
          <xdr:spPr>
            <a:xfrm>
              <a:off x="1617797" y="5835833"/>
              <a:ext cx="226650" cy="233658"/>
            </a:xfrm>
            <a:custGeom>
              <a:avLst/>
              <a:gdLst>
                <a:gd name="connsiteX0" fmla="*/ 91455 w 226650"/>
                <a:gd name="connsiteY0" fmla="*/ 0 h 233658"/>
                <a:gd name="connsiteX1" fmla="*/ 135854 w 226650"/>
                <a:gd name="connsiteY1" fmla="*/ 0 h 233658"/>
                <a:gd name="connsiteX2" fmla="*/ 226651 w 226650"/>
                <a:gd name="connsiteY2" fmla="*/ 233659 h 233658"/>
                <a:gd name="connsiteX3" fmla="*/ 184592 w 226650"/>
                <a:gd name="connsiteY3" fmla="*/ 233659 h 233658"/>
                <a:gd name="connsiteX4" fmla="*/ 163568 w 226650"/>
                <a:gd name="connsiteY4" fmla="*/ 178583 h 233658"/>
                <a:gd name="connsiteX5" fmla="*/ 62095 w 226650"/>
                <a:gd name="connsiteY5" fmla="*/ 178583 h 233658"/>
                <a:gd name="connsiteX6" fmla="*/ 41060 w 226650"/>
                <a:gd name="connsiteY6" fmla="*/ 233659 h 233658"/>
                <a:gd name="connsiteX7" fmla="*/ 0 w 226650"/>
                <a:gd name="connsiteY7" fmla="*/ 233659 h 233658"/>
                <a:gd name="connsiteX8" fmla="*/ 91455 w 226650"/>
                <a:gd name="connsiteY8" fmla="*/ 0 h 233658"/>
                <a:gd name="connsiteX9" fmla="*/ 150869 w 226650"/>
                <a:gd name="connsiteY9" fmla="*/ 145202 h 233658"/>
                <a:gd name="connsiteX10" fmla="*/ 113149 w 226650"/>
                <a:gd name="connsiteY10" fmla="*/ 48397 h 233658"/>
                <a:gd name="connsiteX11" fmla="*/ 75099 w 226650"/>
                <a:gd name="connsiteY11" fmla="*/ 145202 h 233658"/>
                <a:gd name="connsiteX12" fmla="*/ 150869 w 226650"/>
                <a:gd name="connsiteY12" fmla="*/ 145202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26650" h="233658">
                  <a:moveTo>
                    <a:pt x="91455" y="0"/>
                  </a:moveTo>
                  <a:lnTo>
                    <a:pt x="135854" y="0"/>
                  </a:lnTo>
                  <a:lnTo>
                    <a:pt x="226651" y="233659"/>
                  </a:lnTo>
                  <a:lnTo>
                    <a:pt x="184592" y="233659"/>
                  </a:lnTo>
                  <a:lnTo>
                    <a:pt x="163568" y="178583"/>
                  </a:lnTo>
                  <a:lnTo>
                    <a:pt x="62095" y="178583"/>
                  </a:lnTo>
                  <a:lnTo>
                    <a:pt x="41060" y="233659"/>
                  </a:lnTo>
                  <a:lnTo>
                    <a:pt x="0" y="233659"/>
                  </a:lnTo>
                  <a:lnTo>
                    <a:pt x="91455" y="0"/>
                  </a:lnTo>
                  <a:close/>
                  <a:moveTo>
                    <a:pt x="150869" y="145202"/>
                  </a:moveTo>
                  <a:lnTo>
                    <a:pt x="113149" y="48397"/>
                  </a:lnTo>
                  <a:lnTo>
                    <a:pt x="75099" y="145202"/>
                  </a:lnTo>
                  <a:lnTo>
                    <a:pt x="150869" y="145202"/>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6" name="Forme libre : forme 15">
              <a:extLst>
                <a:ext uri="{FF2B5EF4-FFF2-40B4-BE49-F238E27FC236}">
                  <a16:creationId xmlns:a16="http://schemas.microsoft.com/office/drawing/2014/main" id="{B57466FE-8E89-58C3-072C-D23EBC0CD99C}"/>
                </a:ext>
              </a:extLst>
            </xdr:cNvPr>
            <xdr:cNvSpPr/>
          </xdr:nvSpPr>
          <xdr:spPr>
            <a:xfrm>
              <a:off x="1868458" y="5835833"/>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1 w 190941"/>
                <a:gd name="connsiteY6" fmla="*/ 0 h 233658"/>
                <a:gd name="connsiteX7" fmla="*/ 190941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59 h 233658"/>
                <a:gd name="connsiteX13" fmla="*/ 12 w 190941"/>
                <a:gd name="connsiteY13" fmla="*/ 233659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1" y="0"/>
                  </a:lnTo>
                  <a:lnTo>
                    <a:pt x="190941" y="233659"/>
                  </a:lnTo>
                  <a:lnTo>
                    <a:pt x="141875" y="233659"/>
                  </a:lnTo>
                  <a:lnTo>
                    <a:pt x="65435" y="101132"/>
                  </a:lnTo>
                  <a:cubicBezTo>
                    <a:pt x="46069" y="68079"/>
                    <a:pt x="36733" y="46386"/>
                    <a:pt x="36733" y="46386"/>
                  </a:cubicBezTo>
                  <a:cubicBezTo>
                    <a:pt x="36733" y="46386"/>
                    <a:pt x="39402" y="70090"/>
                    <a:pt x="39402" y="106799"/>
                  </a:cubicBezTo>
                  <a:lnTo>
                    <a:pt x="39402" y="233659"/>
                  </a:lnTo>
                  <a:lnTo>
                    <a:pt x="12" y="233659"/>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7" name="Forme libre : forme 16">
              <a:extLst>
                <a:ext uri="{FF2B5EF4-FFF2-40B4-BE49-F238E27FC236}">
                  <a16:creationId xmlns:a16="http://schemas.microsoft.com/office/drawing/2014/main" id="{5691FFBF-A707-0715-6BA4-AA344CDE744D}"/>
                </a:ext>
              </a:extLst>
            </xdr:cNvPr>
            <xdr:cNvSpPr/>
          </xdr:nvSpPr>
          <xdr:spPr>
            <a:xfrm>
              <a:off x="2343100" y="5835833"/>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nvGrpSpPr>
          <xdr:cNvPr id="5" name="Logo FI">
            <a:extLst>
              <a:ext uri="{FF2B5EF4-FFF2-40B4-BE49-F238E27FC236}">
                <a16:creationId xmlns:a16="http://schemas.microsoft.com/office/drawing/2014/main" id="{56FFB095-8469-A746-1451-867AC9AD0A3E}"/>
              </a:ext>
            </a:extLst>
          </xdr:cNvPr>
          <xdr:cNvGrpSpPr/>
        </xdr:nvGrpSpPr>
        <xdr:grpSpPr>
          <a:xfrm>
            <a:off x="1247285" y="6144030"/>
            <a:ext cx="1091488" cy="239008"/>
            <a:chOff x="1247285" y="6144030"/>
            <a:chExt cx="1091488" cy="239008"/>
          </a:xfrm>
          <a:solidFill>
            <a:srgbClr val="FFFFFF"/>
          </a:solidFill>
        </xdr:grpSpPr>
        <xdr:sp macro="" textlink="">
          <xdr:nvSpPr>
            <xdr:cNvPr id="6" name="Forme libre : forme 5">
              <a:extLst>
                <a:ext uri="{FF2B5EF4-FFF2-40B4-BE49-F238E27FC236}">
                  <a16:creationId xmlns:a16="http://schemas.microsoft.com/office/drawing/2014/main" id="{FFFAE72A-1D9F-8E00-C219-80BFD430172A}"/>
                </a:ext>
              </a:extLst>
            </xdr:cNvPr>
            <xdr:cNvSpPr/>
          </xdr:nvSpPr>
          <xdr:spPr>
            <a:xfrm>
              <a:off x="1969260" y="6144030"/>
              <a:ext cx="174915" cy="239008"/>
            </a:xfrm>
            <a:custGeom>
              <a:avLst/>
              <a:gdLst>
                <a:gd name="connsiteX0" fmla="*/ 0 w 174915"/>
                <a:gd name="connsiteY0" fmla="*/ 158230 h 239008"/>
                <a:gd name="connsiteX1" fmla="*/ 38391 w 174915"/>
                <a:gd name="connsiteY1" fmla="*/ 158230 h 239008"/>
                <a:gd name="connsiteX2" fmla="*/ 91796 w 174915"/>
                <a:gd name="connsiteY2" fmla="*/ 205298 h 239008"/>
                <a:gd name="connsiteX3" fmla="*/ 135525 w 174915"/>
                <a:gd name="connsiteY3" fmla="*/ 172916 h 239008"/>
                <a:gd name="connsiteX4" fmla="*/ 7349 w 174915"/>
                <a:gd name="connsiteY4" fmla="*/ 64094 h 239008"/>
                <a:gd name="connsiteX5" fmla="*/ 85800 w 174915"/>
                <a:gd name="connsiteY5" fmla="*/ 0 h 239008"/>
                <a:gd name="connsiteX6" fmla="*/ 171917 w 174915"/>
                <a:gd name="connsiteY6" fmla="*/ 69432 h 239008"/>
                <a:gd name="connsiteX7" fmla="*/ 133526 w 174915"/>
                <a:gd name="connsiteY7" fmla="*/ 69432 h 239008"/>
                <a:gd name="connsiteX8" fmla="*/ 85788 w 174915"/>
                <a:gd name="connsiteY8" fmla="*/ 33711 h 239008"/>
                <a:gd name="connsiteX9" fmla="*/ 46398 w 174915"/>
                <a:gd name="connsiteY9" fmla="*/ 62424 h 239008"/>
                <a:gd name="connsiteX10" fmla="*/ 174915 w 174915"/>
                <a:gd name="connsiteY10" fmla="*/ 170576 h 239008"/>
                <a:gd name="connsiteX11" fmla="*/ 91796 w 174915"/>
                <a:gd name="connsiteY11" fmla="*/ 239009 h 239008"/>
                <a:gd name="connsiteX12" fmla="*/ 0 w 174915"/>
                <a:gd name="connsiteY12" fmla="*/ 158230 h 2390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74915" h="239008">
                  <a:moveTo>
                    <a:pt x="0" y="158230"/>
                  </a:moveTo>
                  <a:lnTo>
                    <a:pt x="38391" y="158230"/>
                  </a:lnTo>
                  <a:cubicBezTo>
                    <a:pt x="41730" y="189942"/>
                    <a:pt x="63424" y="205298"/>
                    <a:pt x="91796" y="205298"/>
                  </a:cubicBezTo>
                  <a:cubicBezTo>
                    <a:pt x="117500" y="205298"/>
                    <a:pt x="135525" y="192611"/>
                    <a:pt x="135525" y="172916"/>
                  </a:cubicBezTo>
                  <a:cubicBezTo>
                    <a:pt x="135525" y="117841"/>
                    <a:pt x="7349" y="148212"/>
                    <a:pt x="7349" y="64094"/>
                  </a:cubicBezTo>
                  <a:cubicBezTo>
                    <a:pt x="7349" y="25374"/>
                    <a:pt x="41060" y="0"/>
                    <a:pt x="85800" y="0"/>
                  </a:cubicBezTo>
                  <a:cubicBezTo>
                    <a:pt x="134867" y="0"/>
                    <a:pt x="166579" y="26032"/>
                    <a:pt x="171917" y="69432"/>
                  </a:cubicBezTo>
                  <a:lnTo>
                    <a:pt x="133526" y="69432"/>
                  </a:lnTo>
                  <a:cubicBezTo>
                    <a:pt x="129188" y="47068"/>
                    <a:pt x="111162" y="33711"/>
                    <a:pt x="85788" y="33711"/>
                  </a:cubicBezTo>
                  <a:cubicBezTo>
                    <a:pt x="61754" y="33711"/>
                    <a:pt x="46398" y="44728"/>
                    <a:pt x="46398" y="62424"/>
                  </a:cubicBezTo>
                  <a:cubicBezTo>
                    <a:pt x="46398" y="109821"/>
                    <a:pt x="174915" y="80121"/>
                    <a:pt x="174915" y="170576"/>
                  </a:cubicBezTo>
                  <a:cubicBezTo>
                    <a:pt x="174915" y="211965"/>
                    <a:pt x="140205" y="239009"/>
                    <a:pt x="91796" y="239009"/>
                  </a:cubicBezTo>
                  <a:cubicBezTo>
                    <a:pt x="41060" y="239009"/>
                    <a:pt x="4339" y="210636"/>
                    <a:pt x="0" y="158230"/>
                  </a:cubicBez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7" name="Forme libre : forme 6">
              <a:extLst>
                <a:ext uri="{FF2B5EF4-FFF2-40B4-BE49-F238E27FC236}">
                  <a16:creationId xmlns:a16="http://schemas.microsoft.com/office/drawing/2014/main" id="{394F7F9D-AC53-5F6A-2382-EA0192059E97}"/>
                </a:ext>
              </a:extLst>
            </xdr:cNvPr>
            <xdr:cNvSpPr/>
          </xdr:nvSpPr>
          <xdr:spPr>
            <a:xfrm>
              <a:off x="1247285" y="6146699"/>
              <a:ext cx="39390" cy="233658"/>
            </a:xfrm>
            <a:custGeom>
              <a:avLst/>
              <a:gdLst>
                <a:gd name="connsiteX0" fmla="*/ 0 w 39390"/>
                <a:gd name="connsiteY0" fmla="*/ 0 h 233658"/>
                <a:gd name="connsiteX1" fmla="*/ 39390 w 39390"/>
                <a:gd name="connsiteY1" fmla="*/ 0 h 233658"/>
                <a:gd name="connsiteX2" fmla="*/ 39390 w 39390"/>
                <a:gd name="connsiteY2" fmla="*/ 233659 h 233658"/>
                <a:gd name="connsiteX3" fmla="*/ 0 w 39390"/>
                <a:gd name="connsiteY3" fmla="*/ 233659 h 233658"/>
                <a:gd name="connsiteX4" fmla="*/ 0 w 39390"/>
                <a:gd name="connsiteY4" fmla="*/ 0 h 23365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390" h="233658">
                  <a:moveTo>
                    <a:pt x="0" y="0"/>
                  </a:moveTo>
                  <a:lnTo>
                    <a:pt x="39390" y="0"/>
                  </a:lnTo>
                  <a:lnTo>
                    <a:pt x="39390" y="233659"/>
                  </a:lnTo>
                  <a:lnTo>
                    <a:pt x="0"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8" name="Forme libre : forme 7">
              <a:extLst>
                <a:ext uri="{FF2B5EF4-FFF2-40B4-BE49-F238E27FC236}">
                  <a16:creationId xmlns:a16="http://schemas.microsoft.com/office/drawing/2014/main" id="{D37B9BF7-8DE4-10B5-3DED-817CE03E0BC1}"/>
                </a:ext>
              </a:extLst>
            </xdr:cNvPr>
            <xdr:cNvSpPr/>
          </xdr:nvSpPr>
          <xdr:spPr>
            <a:xfrm>
              <a:off x="1333402" y="6146699"/>
              <a:ext cx="190941" cy="233658"/>
            </a:xfrm>
            <a:custGeom>
              <a:avLst/>
              <a:gdLst>
                <a:gd name="connsiteX0" fmla="*/ 0 w 190941"/>
                <a:gd name="connsiteY0" fmla="*/ 0 h 233658"/>
                <a:gd name="connsiteX1" fmla="*/ 49067 w 190941"/>
                <a:gd name="connsiteY1" fmla="*/ 0 h 233658"/>
                <a:gd name="connsiteX2" fmla="*/ 125507 w 190941"/>
                <a:gd name="connsiteY2" fmla="*/ 132186 h 233658"/>
                <a:gd name="connsiteX3" fmla="*/ 154221 w 190941"/>
                <a:gd name="connsiteY3" fmla="*/ 187261 h 233658"/>
                <a:gd name="connsiteX4" fmla="*/ 151552 w 190941"/>
                <a:gd name="connsiteY4" fmla="*/ 126847 h 233658"/>
                <a:gd name="connsiteX5" fmla="*/ 151552 w 190941"/>
                <a:gd name="connsiteY5" fmla="*/ 0 h 233658"/>
                <a:gd name="connsiteX6" fmla="*/ 190942 w 190941"/>
                <a:gd name="connsiteY6" fmla="*/ 0 h 233658"/>
                <a:gd name="connsiteX7" fmla="*/ 190942 w 190941"/>
                <a:gd name="connsiteY7" fmla="*/ 233659 h 233658"/>
                <a:gd name="connsiteX8" fmla="*/ 141875 w 190941"/>
                <a:gd name="connsiteY8" fmla="*/ 233659 h 233658"/>
                <a:gd name="connsiteX9" fmla="*/ 65435 w 190941"/>
                <a:gd name="connsiteY9" fmla="*/ 101132 h 233658"/>
                <a:gd name="connsiteX10" fmla="*/ 36733 w 190941"/>
                <a:gd name="connsiteY10" fmla="*/ 46386 h 233658"/>
                <a:gd name="connsiteX11" fmla="*/ 39402 w 190941"/>
                <a:gd name="connsiteY11" fmla="*/ 106799 h 233658"/>
                <a:gd name="connsiteX12" fmla="*/ 39402 w 190941"/>
                <a:gd name="connsiteY12" fmla="*/ 233646 h 233658"/>
                <a:gd name="connsiteX13" fmla="*/ 12 w 190941"/>
                <a:gd name="connsiteY13" fmla="*/ 233646 h 233658"/>
                <a:gd name="connsiteX14" fmla="*/ 12 w 190941"/>
                <a:gd name="connsiteY14"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90941" h="233658">
                  <a:moveTo>
                    <a:pt x="0" y="0"/>
                  </a:moveTo>
                  <a:lnTo>
                    <a:pt x="49067" y="0"/>
                  </a:lnTo>
                  <a:lnTo>
                    <a:pt x="125507" y="132186"/>
                  </a:lnTo>
                  <a:cubicBezTo>
                    <a:pt x="144873" y="165567"/>
                    <a:pt x="154221" y="187261"/>
                    <a:pt x="154221" y="187261"/>
                  </a:cubicBezTo>
                  <a:cubicBezTo>
                    <a:pt x="154221" y="187261"/>
                    <a:pt x="151552" y="163556"/>
                    <a:pt x="151552" y="126847"/>
                  </a:cubicBezTo>
                  <a:lnTo>
                    <a:pt x="151552" y="0"/>
                  </a:lnTo>
                  <a:lnTo>
                    <a:pt x="190942" y="0"/>
                  </a:lnTo>
                  <a:lnTo>
                    <a:pt x="190942" y="233659"/>
                  </a:lnTo>
                  <a:lnTo>
                    <a:pt x="141875" y="233659"/>
                  </a:lnTo>
                  <a:lnTo>
                    <a:pt x="65435" y="101132"/>
                  </a:lnTo>
                  <a:cubicBezTo>
                    <a:pt x="46069" y="68079"/>
                    <a:pt x="36733" y="46386"/>
                    <a:pt x="36733" y="46386"/>
                  </a:cubicBezTo>
                  <a:cubicBezTo>
                    <a:pt x="36733" y="46386"/>
                    <a:pt x="39402" y="70090"/>
                    <a:pt x="39402" y="106799"/>
                  </a:cubicBezTo>
                  <a:lnTo>
                    <a:pt x="39402" y="233646"/>
                  </a:lnTo>
                  <a:lnTo>
                    <a:pt x="12" y="233646"/>
                  </a:lnTo>
                  <a:lnTo>
                    <a:pt x="12"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9" name="Forme libre : forme 8">
              <a:extLst>
                <a:ext uri="{FF2B5EF4-FFF2-40B4-BE49-F238E27FC236}">
                  <a16:creationId xmlns:a16="http://schemas.microsoft.com/office/drawing/2014/main" id="{44A801E2-0043-832D-7EE8-4AB6AE092E8E}"/>
                </a:ext>
              </a:extLst>
            </xdr:cNvPr>
            <xdr:cNvSpPr/>
          </xdr:nvSpPr>
          <xdr:spPr>
            <a:xfrm>
              <a:off x="1549023" y="6146699"/>
              <a:ext cx="218643" cy="233658"/>
            </a:xfrm>
            <a:custGeom>
              <a:avLst/>
              <a:gdLst>
                <a:gd name="connsiteX0" fmla="*/ 0 w 218643"/>
                <a:gd name="connsiteY0" fmla="*/ 0 h 233658"/>
                <a:gd name="connsiteX1" fmla="*/ 41730 w 218643"/>
                <a:gd name="connsiteY1" fmla="*/ 0 h 233658"/>
                <a:gd name="connsiteX2" fmla="*/ 109834 w 218643"/>
                <a:gd name="connsiteY2" fmla="*/ 184933 h 233658"/>
                <a:gd name="connsiteX3" fmla="*/ 177925 w 218643"/>
                <a:gd name="connsiteY3" fmla="*/ 0 h 233658"/>
                <a:gd name="connsiteX4" fmla="*/ 218644 w 218643"/>
                <a:gd name="connsiteY4" fmla="*/ 0 h 233658"/>
                <a:gd name="connsiteX5" fmla="*/ 131515 w 218643"/>
                <a:gd name="connsiteY5" fmla="*/ 233659 h 233658"/>
                <a:gd name="connsiteX6" fmla="*/ 86787 w 218643"/>
                <a:gd name="connsiteY6" fmla="*/ 233659 h 233658"/>
                <a:gd name="connsiteX7" fmla="*/ 0 w 218643"/>
                <a:gd name="connsiteY7" fmla="*/ 0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8643" h="233658">
                  <a:moveTo>
                    <a:pt x="0" y="0"/>
                  </a:moveTo>
                  <a:lnTo>
                    <a:pt x="41730" y="0"/>
                  </a:lnTo>
                  <a:lnTo>
                    <a:pt x="109834" y="184933"/>
                  </a:lnTo>
                  <a:lnTo>
                    <a:pt x="177925" y="0"/>
                  </a:lnTo>
                  <a:lnTo>
                    <a:pt x="218644" y="0"/>
                  </a:lnTo>
                  <a:lnTo>
                    <a:pt x="131515" y="233659"/>
                  </a:lnTo>
                  <a:lnTo>
                    <a:pt x="86787" y="233659"/>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0" name="Forme libre : forme 9">
              <a:extLst>
                <a:ext uri="{FF2B5EF4-FFF2-40B4-BE49-F238E27FC236}">
                  <a16:creationId xmlns:a16="http://schemas.microsoft.com/office/drawing/2014/main" id="{BB8D220E-4FB9-B775-DB99-707DDD731407}"/>
                </a:ext>
              </a:extLst>
            </xdr:cNvPr>
            <xdr:cNvSpPr/>
          </xdr:nvSpPr>
          <xdr:spPr>
            <a:xfrm>
              <a:off x="1792017" y="6146699"/>
              <a:ext cx="156219" cy="233646"/>
            </a:xfrm>
            <a:custGeom>
              <a:avLst/>
              <a:gdLst>
                <a:gd name="connsiteX0" fmla="*/ 0 w 156219"/>
                <a:gd name="connsiteY0" fmla="*/ 0 h 233646"/>
                <a:gd name="connsiteX1" fmla="*/ 155220 w 156219"/>
                <a:gd name="connsiteY1" fmla="*/ 0 h 233646"/>
                <a:gd name="connsiteX2" fmla="*/ 155220 w 156219"/>
                <a:gd name="connsiteY2" fmla="*/ 33711 h 233646"/>
                <a:gd name="connsiteX3" fmla="*/ 39390 w 156219"/>
                <a:gd name="connsiteY3" fmla="*/ 33711 h 233646"/>
                <a:gd name="connsiteX4" fmla="*/ 39390 w 156219"/>
                <a:gd name="connsiteY4" fmla="*/ 94794 h 233646"/>
                <a:gd name="connsiteX5" fmla="*/ 133526 w 156219"/>
                <a:gd name="connsiteY5" fmla="*/ 94794 h 233646"/>
                <a:gd name="connsiteX6" fmla="*/ 133526 w 156219"/>
                <a:gd name="connsiteY6" fmla="*/ 128505 h 233646"/>
                <a:gd name="connsiteX7" fmla="*/ 39390 w 156219"/>
                <a:gd name="connsiteY7" fmla="*/ 128505 h 233646"/>
                <a:gd name="connsiteX8" fmla="*/ 39390 w 156219"/>
                <a:gd name="connsiteY8" fmla="*/ 199936 h 233646"/>
                <a:gd name="connsiteX9" fmla="*/ 156219 w 156219"/>
                <a:gd name="connsiteY9" fmla="*/ 199936 h 233646"/>
                <a:gd name="connsiteX10" fmla="*/ 156219 w 156219"/>
                <a:gd name="connsiteY10" fmla="*/ 233646 h 233646"/>
                <a:gd name="connsiteX11" fmla="*/ 0 w 156219"/>
                <a:gd name="connsiteY11" fmla="*/ 233646 h 233646"/>
                <a:gd name="connsiteX12" fmla="*/ 0 w 156219"/>
                <a:gd name="connsiteY12" fmla="*/ 0 h 2336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56219" h="233646">
                  <a:moveTo>
                    <a:pt x="0" y="0"/>
                  </a:moveTo>
                  <a:lnTo>
                    <a:pt x="155220" y="0"/>
                  </a:lnTo>
                  <a:lnTo>
                    <a:pt x="155220" y="33711"/>
                  </a:lnTo>
                  <a:lnTo>
                    <a:pt x="39390" y="33711"/>
                  </a:lnTo>
                  <a:lnTo>
                    <a:pt x="39390" y="94794"/>
                  </a:lnTo>
                  <a:lnTo>
                    <a:pt x="133526" y="94794"/>
                  </a:lnTo>
                  <a:lnTo>
                    <a:pt x="133526" y="128505"/>
                  </a:lnTo>
                  <a:lnTo>
                    <a:pt x="39390" y="128505"/>
                  </a:lnTo>
                  <a:lnTo>
                    <a:pt x="39390" y="199936"/>
                  </a:lnTo>
                  <a:lnTo>
                    <a:pt x="156219" y="199936"/>
                  </a:lnTo>
                  <a:lnTo>
                    <a:pt x="156219" y="233646"/>
                  </a:lnTo>
                  <a:lnTo>
                    <a:pt x="0" y="233646"/>
                  </a:lnTo>
                  <a:lnTo>
                    <a:pt x="0" y="0"/>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11" name="Forme libre : forme 10">
              <a:extLst>
                <a:ext uri="{FF2B5EF4-FFF2-40B4-BE49-F238E27FC236}">
                  <a16:creationId xmlns:a16="http://schemas.microsoft.com/office/drawing/2014/main" id="{20BAE7C4-8616-EC0C-BF1D-055558F4BA59}"/>
                </a:ext>
              </a:extLst>
            </xdr:cNvPr>
            <xdr:cNvSpPr/>
          </xdr:nvSpPr>
          <xdr:spPr>
            <a:xfrm>
              <a:off x="2155851" y="6146711"/>
              <a:ext cx="182922" cy="233658"/>
            </a:xfrm>
            <a:custGeom>
              <a:avLst/>
              <a:gdLst>
                <a:gd name="connsiteX0" fmla="*/ 71772 w 182922"/>
                <a:gd name="connsiteY0" fmla="*/ 33711 h 233658"/>
                <a:gd name="connsiteX1" fmla="*/ 0 w 182922"/>
                <a:gd name="connsiteY1" fmla="*/ 33711 h 233658"/>
                <a:gd name="connsiteX2" fmla="*/ 0 w 182922"/>
                <a:gd name="connsiteY2" fmla="*/ 0 h 233658"/>
                <a:gd name="connsiteX3" fmla="*/ 182922 w 182922"/>
                <a:gd name="connsiteY3" fmla="*/ 0 h 233658"/>
                <a:gd name="connsiteX4" fmla="*/ 182922 w 182922"/>
                <a:gd name="connsiteY4" fmla="*/ 33711 h 233658"/>
                <a:gd name="connsiteX5" fmla="*/ 111150 w 182922"/>
                <a:gd name="connsiteY5" fmla="*/ 33711 h 233658"/>
                <a:gd name="connsiteX6" fmla="*/ 111150 w 182922"/>
                <a:gd name="connsiteY6" fmla="*/ 233659 h 233658"/>
                <a:gd name="connsiteX7" fmla="*/ 71760 w 182922"/>
                <a:gd name="connsiteY7" fmla="*/ 233659 h 233658"/>
                <a:gd name="connsiteX8" fmla="*/ 71760 w 182922"/>
                <a:gd name="connsiteY8" fmla="*/ 33711 h 233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2922" h="233658">
                  <a:moveTo>
                    <a:pt x="71772" y="33711"/>
                  </a:moveTo>
                  <a:lnTo>
                    <a:pt x="0" y="33711"/>
                  </a:lnTo>
                  <a:lnTo>
                    <a:pt x="0" y="0"/>
                  </a:lnTo>
                  <a:lnTo>
                    <a:pt x="182922" y="0"/>
                  </a:lnTo>
                  <a:lnTo>
                    <a:pt x="182922" y="33711"/>
                  </a:lnTo>
                  <a:lnTo>
                    <a:pt x="111150" y="33711"/>
                  </a:lnTo>
                  <a:lnTo>
                    <a:pt x="111150" y="233659"/>
                  </a:lnTo>
                  <a:lnTo>
                    <a:pt x="71760" y="233659"/>
                  </a:lnTo>
                  <a:lnTo>
                    <a:pt x="71760" y="33711"/>
                  </a:lnTo>
                  <a:close/>
                </a:path>
              </a:pathLst>
            </a:custGeom>
            <a:solidFill>
              <a:srgbClr val="FFFFFF"/>
            </a:solidFill>
            <a:ln w="1215" cap="flat">
              <a:noFill/>
              <a:prstDash val="solid"/>
              <a:miter/>
            </a:ln>
          </xdr:spPr>
          <xdr:txBody>
            <a:bodyPr wrap="square" rtlCol="0" anchor="ct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grpSp>
    <xdr:clientData/>
  </xdr:twoCellAnchor>
</xdr:wsDr>
</file>

<file path=xl/theme/theme1.xml><?xml version="1.0" encoding="utf-8"?>
<a:theme xmlns:a="http://schemas.openxmlformats.org/drawingml/2006/main" name="Thème France Invest">
  <a:themeElements>
    <a:clrScheme name="France Invest - Excel">
      <a:dk1>
        <a:srgbClr val="E35205"/>
      </a:dk1>
      <a:lt1>
        <a:srgbClr val="F4F4F3"/>
      </a:lt1>
      <a:dk2>
        <a:srgbClr val="1D428A"/>
      </a:dk2>
      <a:lt2>
        <a:srgbClr val="FFFFFF"/>
      </a:lt2>
      <a:accent1>
        <a:srgbClr val="222222"/>
      </a:accent1>
      <a:accent2>
        <a:srgbClr val="FF7F32"/>
      </a:accent2>
      <a:accent3>
        <a:srgbClr val="CF4520"/>
      </a:accent3>
      <a:accent4>
        <a:srgbClr val="005EB8"/>
      </a:accent4>
      <a:accent5>
        <a:srgbClr val="141B4D"/>
      </a:accent5>
      <a:accent6>
        <a:srgbClr val="000000"/>
      </a:accent6>
      <a:hlink>
        <a:srgbClr val="0070C0"/>
      </a:hlink>
      <a:folHlink>
        <a:srgbClr val="7030A0"/>
      </a:folHlink>
    </a:clrScheme>
    <a:fontScheme name="CG France Invest">
      <a:majorFont>
        <a:latin typeface="Source Serif Pro SemiBold"/>
        <a:ea typeface=""/>
        <a:cs typeface=""/>
      </a:majorFont>
      <a:minorFont>
        <a:latin typeface="DM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B7EB-847D-42CB-8987-BF10CB00AE5D}">
  <sheetPr>
    <tabColor theme="2"/>
  </sheetPr>
  <dimension ref="A5:K49"/>
  <sheetViews>
    <sheetView tabSelected="1" zoomScale="85" zoomScaleNormal="85" workbookViewId="0"/>
  </sheetViews>
  <sheetFormatPr baseColWidth="10" defaultColWidth="10.75" defaultRowHeight="15" x14ac:dyDescent="0.35"/>
  <cols>
    <col min="1" max="16384" width="10.75" style="48"/>
  </cols>
  <sheetData>
    <row r="5" spans="1:1" x14ac:dyDescent="0.35">
      <c r="A5" s="138" t="s">
        <v>154</v>
      </c>
    </row>
    <row r="8" spans="1:1" ht="54.75" customHeight="1" x14ac:dyDescent="0.35">
      <c r="A8" s="85" t="s">
        <v>0</v>
      </c>
    </row>
    <row r="9" spans="1:1" ht="9" customHeight="1" x14ac:dyDescent="0.35"/>
    <row r="10" spans="1:1" ht="9" customHeight="1" x14ac:dyDescent="0.35"/>
    <row r="11" spans="1:1" ht="9" customHeight="1" x14ac:dyDescent="0.35"/>
    <row r="12" spans="1:1" ht="13.5" customHeight="1" x14ac:dyDescent="0.35">
      <c r="A12" s="48" t="s">
        <v>155</v>
      </c>
    </row>
    <row r="13" spans="1:1" ht="9" customHeight="1" x14ac:dyDescent="0.35"/>
    <row r="14" spans="1:1" ht="9" customHeight="1" x14ac:dyDescent="0.35"/>
    <row r="15" spans="1:1" s="72" customFormat="1" ht="48" x14ac:dyDescent="1">
      <c r="A15" s="86" t="s">
        <v>1</v>
      </c>
    </row>
    <row r="16" spans="1:1" ht="9" customHeight="1" x14ac:dyDescent="0.35"/>
    <row r="17" spans="1:8" ht="18.600000000000001" x14ac:dyDescent="0.4">
      <c r="A17" s="132"/>
      <c r="B17" s="133"/>
      <c r="C17" s="133"/>
      <c r="D17" s="133"/>
      <c r="E17" s="133"/>
      <c r="F17" s="74"/>
      <c r="G17" s="74"/>
      <c r="H17" s="73"/>
    </row>
    <row r="18" spans="1:8" ht="18.600000000000001" x14ac:dyDescent="0.4">
      <c r="A18" s="132"/>
      <c r="B18" s="134" t="s">
        <v>2</v>
      </c>
      <c r="C18" s="134"/>
      <c r="D18" s="134"/>
      <c r="E18" s="134"/>
      <c r="F18" s="75"/>
      <c r="G18" s="74"/>
      <c r="H18" s="73"/>
    </row>
    <row r="19" spans="1:8" ht="5.4" customHeight="1" x14ac:dyDescent="0.4">
      <c r="A19" s="132"/>
      <c r="B19" s="135"/>
      <c r="C19" s="135"/>
      <c r="D19" s="135"/>
      <c r="E19" s="135"/>
      <c r="F19" s="75"/>
      <c r="G19" s="74"/>
      <c r="H19" s="73"/>
    </row>
    <row r="20" spans="1:8" ht="18.600000000000001" x14ac:dyDescent="0.4">
      <c r="A20" s="132"/>
      <c r="B20" s="135"/>
      <c r="C20" s="135" t="s">
        <v>3</v>
      </c>
      <c r="D20" s="135"/>
      <c r="E20" s="135"/>
      <c r="F20" s="75"/>
      <c r="G20" s="74"/>
      <c r="H20" s="73"/>
    </row>
    <row r="21" spans="1:8" ht="18.600000000000001" x14ac:dyDescent="0.4">
      <c r="A21" s="132"/>
      <c r="B21" s="135"/>
      <c r="C21" s="135" t="s">
        <v>4</v>
      </c>
      <c r="D21" s="135"/>
      <c r="E21" s="135"/>
      <c r="F21" s="75"/>
      <c r="G21" s="74"/>
      <c r="H21" s="73"/>
    </row>
    <row r="22" spans="1:8" ht="18.600000000000001" x14ac:dyDescent="0.4">
      <c r="A22" s="132"/>
      <c r="B22" s="135"/>
      <c r="C22" s="135" t="s">
        <v>5</v>
      </c>
      <c r="D22" s="135"/>
      <c r="E22" s="135"/>
      <c r="F22" s="75"/>
      <c r="G22" s="74"/>
      <c r="H22" s="73"/>
    </row>
    <row r="23" spans="1:8" ht="18.600000000000001" x14ac:dyDescent="0.4">
      <c r="A23" s="132"/>
      <c r="B23" s="135"/>
      <c r="C23" s="135"/>
      <c r="D23" s="135"/>
      <c r="E23" s="135"/>
      <c r="F23" s="75"/>
      <c r="G23" s="74"/>
      <c r="H23" s="73"/>
    </row>
    <row r="24" spans="1:8" ht="18.600000000000001" x14ac:dyDescent="0.4">
      <c r="A24" s="132"/>
      <c r="B24" s="134" t="s">
        <v>6</v>
      </c>
      <c r="C24" s="134"/>
      <c r="D24" s="134"/>
      <c r="E24" s="136"/>
      <c r="F24" s="75"/>
      <c r="G24" s="74"/>
      <c r="H24" s="73"/>
    </row>
    <row r="25" spans="1:8" ht="5.4" customHeight="1" x14ac:dyDescent="0.4">
      <c r="A25" s="132"/>
      <c r="B25" s="135"/>
      <c r="C25" s="135"/>
      <c r="D25" s="135"/>
      <c r="E25" s="135"/>
      <c r="F25" s="75"/>
      <c r="G25" s="74"/>
      <c r="H25" s="73"/>
    </row>
    <row r="26" spans="1:8" ht="18.600000000000001" x14ac:dyDescent="0.4">
      <c r="A26" s="132"/>
      <c r="B26" s="135"/>
      <c r="C26" s="135" t="s">
        <v>3</v>
      </c>
      <c r="D26" s="135"/>
      <c r="E26" s="135"/>
      <c r="F26" s="75"/>
      <c r="G26" s="74"/>
      <c r="H26" s="73"/>
    </row>
    <row r="27" spans="1:8" ht="18.600000000000001" x14ac:dyDescent="0.4">
      <c r="A27" s="132"/>
      <c r="B27" s="135"/>
      <c r="C27" s="135" t="s">
        <v>4</v>
      </c>
      <c r="D27" s="135"/>
      <c r="E27" s="135"/>
      <c r="F27" s="75"/>
      <c r="G27" s="74"/>
      <c r="H27" s="73"/>
    </row>
    <row r="28" spans="1:8" ht="18.600000000000001" x14ac:dyDescent="0.4">
      <c r="A28" s="132"/>
      <c r="B28" s="135"/>
      <c r="C28" s="135"/>
      <c r="D28" s="135"/>
      <c r="E28" s="135"/>
      <c r="F28" s="75"/>
      <c r="G28" s="74"/>
      <c r="H28" s="73"/>
    </row>
    <row r="29" spans="1:8" ht="18.600000000000001" x14ac:dyDescent="0.4">
      <c r="A29" s="132"/>
      <c r="B29" s="134" t="s">
        <v>7</v>
      </c>
      <c r="C29" s="134"/>
      <c r="D29" s="134"/>
      <c r="E29" s="134"/>
      <c r="F29" s="75"/>
      <c r="G29" s="74"/>
      <c r="H29" s="73"/>
    </row>
    <row r="30" spans="1:8" ht="5.4" customHeight="1" x14ac:dyDescent="0.4">
      <c r="A30" s="132"/>
      <c r="B30" s="135"/>
      <c r="C30" s="135"/>
      <c r="D30" s="135"/>
      <c r="E30" s="135"/>
      <c r="F30" s="75"/>
      <c r="G30" s="74"/>
      <c r="H30" s="73"/>
    </row>
    <row r="31" spans="1:8" ht="18.600000000000001" x14ac:dyDescent="0.4">
      <c r="A31" s="132"/>
      <c r="B31" s="135"/>
      <c r="C31" s="135" t="s">
        <v>3</v>
      </c>
      <c r="D31" s="135"/>
      <c r="E31" s="135"/>
      <c r="F31" s="75"/>
      <c r="G31" s="74"/>
      <c r="H31" s="73"/>
    </row>
    <row r="32" spans="1:8" ht="18.600000000000001" x14ac:dyDescent="0.4">
      <c r="A32" s="132"/>
      <c r="B32" s="135"/>
      <c r="C32" s="135" t="s">
        <v>4</v>
      </c>
      <c r="D32" s="135"/>
      <c r="E32" s="135"/>
      <c r="F32" s="75"/>
      <c r="G32" s="74"/>
      <c r="H32" s="73"/>
    </row>
    <row r="33" spans="1:11" ht="18.600000000000001" x14ac:dyDescent="0.4">
      <c r="A33" s="132"/>
      <c r="B33" s="135"/>
      <c r="C33" s="135" t="s">
        <v>5</v>
      </c>
      <c r="D33" s="135"/>
      <c r="E33" s="135"/>
      <c r="F33" s="75"/>
      <c r="G33" s="74"/>
      <c r="H33" s="73"/>
    </row>
    <row r="34" spans="1:11" ht="18.600000000000001" x14ac:dyDescent="0.4">
      <c r="A34" s="132"/>
      <c r="B34" s="132"/>
      <c r="C34" s="132"/>
      <c r="D34" s="132"/>
      <c r="E34" s="132"/>
      <c r="F34" s="73"/>
      <c r="G34" s="73"/>
      <c r="H34" s="73"/>
    </row>
    <row r="37" spans="1:11" ht="15.75" customHeight="1" x14ac:dyDescent="0.35">
      <c r="A37" s="139" t="s">
        <v>153</v>
      </c>
      <c r="B37" s="139"/>
      <c r="C37" s="139"/>
      <c r="D37" s="139"/>
      <c r="E37" s="139"/>
      <c r="F37" s="139"/>
      <c r="G37" s="139"/>
      <c r="H37" s="139"/>
      <c r="I37" s="139"/>
      <c r="J37" s="139"/>
      <c r="K37" s="137"/>
    </row>
    <row r="38" spans="1:11" x14ac:dyDescent="0.35">
      <c r="A38" s="139"/>
      <c r="B38" s="139"/>
      <c r="C38" s="139"/>
      <c r="D38" s="139"/>
      <c r="E38" s="139"/>
      <c r="F38" s="139"/>
      <c r="G38" s="139"/>
      <c r="H38" s="139"/>
      <c r="I38" s="139"/>
      <c r="J38" s="139"/>
      <c r="K38" s="137"/>
    </row>
    <row r="39" spans="1:11" x14ac:dyDescent="0.35">
      <c r="A39" s="139"/>
      <c r="B39" s="139"/>
      <c r="C39" s="139"/>
      <c r="D39" s="139"/>
      <c r="E39" s="139"/>
      <c r="F39" s="139"/>
      <c r="G39" s="139"/>
      <c r="H39" s="139"/>
      <c r="I39" s="139"/>
      <c r="J39" s="139"/>
      <c r="K39" s="137"/>
    </row>
    <row r="40" spans="1:11" x14ac:dyDescent="0.35">
      <c r="A40" s="139"/>
      <c r="B40" s="139"/>
      <c r="C40" s="139"/>
      <c r="D40" s="139"/>
      <c r="E40" s="139"/>
      <c r="F40" s="139"/>
      <c r="G40" s="139"/>
      <c r="H40" s="139"/>
      <c r="I40" s="139"/>
      <c r="J40" s="139"/>
      <c r="K40" s="137"/>
    </row>
    <row r="41" spans="1:11" x14ac:dyDescent="0.35">
      <c r="A41" s="139"/>
      <c r="B41" s="139"/>
      <c r="C41" s="139"/>
      <c r="D41" s="139"/>
      <c r="E41" s="139"/>
      <c r="F41" s="139"/>
      <c r="G41" s="139"/>
      <c r="H41" s="139"/>
      <c r="I41" s="139"/>
      <c r="J41" s="139"/>
      <c r="K41" s="137"/>
    </row>
    <row r="42" spans="1:11" x14ac:dyDescent="0.35">
      <c r="A42" s="139"/>
      <c r="B42" s="139"/>
      <c r="C42" s="139"/>
      <c r="D42" s="139"/>
      <c r="E42" s="139"/>
      <c r="F42" s="139"/>
      <c r="G42" s="139"/>
      <c r="H42" s="139"/>
      <c r="I42" s="139"/>
      <c r="J42" s="139"/>
      <c r="K42" s="137"/>
    </row>
    <row r="43" spans="1:11" x14ac:dyDescent="0.35">
      <c r="A43" s="139"/>
      <c r="B43" s="139"/>
      <c r="C43" s="139"/>
      <c r="D43" s="139"/>
      <c r="E43" s="139"/>
      <c r="F43" s="139"/>
      <c r="G43" s="139"/>
      <c r="H43" s="139"/>
      <c r="I43" s="139"/>
      <c r="J43" s="139"/>
      <c r="K43" s="137"/>
    </row>
    <row r="44" spans="1:11" ht="36" customHeight="1" x14ac:dyDescent="0.35">
      <c r="A44" s="139"/>
      <c r="B44" s="139"/>
      <c r="C44" s="139"/>
      <c r="D44" s="139"/>
      <c r="E44" s="139"/>
      <c r="F44" s="139"/>
      <c r="G44" s="139"/>
      <c r="H44" s="139"/>
      <c r="I44" s="139"/>
      <c r="J44" s="139"/>
      <c r="K44" s="137"/>
    </row>
    <row r="45" spans="1:11" x14ac:dyDescent="0.35">
      <c r="A45" s="137"/>
      <c r="B45" s="137"/>
      <c r="C45" s="137"/>
      <c r="D45" s="137"/>
      <c r="E45" s="137"/>
      <c r="F45" s="137"/>
      <c r="G45" s="137"/>
      <c r="H45" s="137"/>
      <c r="I45" s="137"/>
      <c r="J45" s="137"/>
      <c r="K45" s="137"/>
    </row>
    <row r="46" spans="1:11" x14ac:dyDescent="0.35">
      <c r="A46" s="137"/>
      <c r="B46" s="137"/>
      <c r="C46" s="137"/>
      <c r="D46" s="137"/>
      <c r="E46" s="137"/>
      <c r="F46" s="137"/>
      <c r="G46" s="137"/>
      <c r="H46" s="137"/>
      <c r="I46" s="137"/>
      <c r="J46" s="137"/>
      <c r="K46" s="137"/>
    </row>
    <row r="47" spans="1:11" x14ac:dyDescent="0.35">
      <c r="A47" s="137"/>
      <c r="B47" s="137"/>
      <c r="C47" s="137"/>
      <c r="D47" s="137"/>
      <c r="E47" s="137"/>
      <c r="F47" s="137"/>
      <c r="G47" s="137"/>
      <c r="H47" s="137"/>
      <c r="I47" s="137"/>
      <c r="J47" s="137"/>
      <c r="K47" s="137"/>
    </row>
    <row r="48" spans="1:11" x14ac:dyDescent="0.35">
      <c r="A48" s="137"/>
      <c r="B48" s="137"/>
      <c r="C48" s="137"/>
      <c r="D48" s="137"/>
      <c r="E48" s="137"/>
      <c r="F48" s="137"/>
      <c r="G48" s="137"/>
      <c r="H48" s="137"/>
      <c r="I48" s="137"/>
      <c r="J48" s="137"/>
      <c r="K48" s="137"/>
    </row>
    <row r="49" spans="1:11" x14ac:dyDescent="0.35">
      <c r="A49" s="137"/>
      <c r="B49" s="137"/>
      <c r="C49" s="137"/>
      <c r="D49" s="137"/>
      <c r="E49" s="137"/>
      <c r="F49" s="137"/>
      <c r="G49" s="137"/>
      <c r="H49" s="137"/>
      <c r="I49" s="137"/>
      <c r="J49" s="137"/>
      <c r="K49" s="137"/>
    </row>
  </sheetData>
  <mergeCells count="1">
    <mergeCell ref="A37:J44"/>
  </mergeCells>
  <hyperlinks>
    <hyperlink ref="B18" location="'Chiffres globaux'!A1" display="Chiffres globaux du capital-investissement " xr:uid="{78334B2B-E7DF-4D35-88CA-5B8F0E95122E}"/>
    <hyperlink ref="B24" location="Infrastructure!A1" display="Activité des fonds d'infrastructure" xr:uid="{E85BCF60-12CC-49AD-BECC-B5DA18C968E8}"/>
    <hyperlink ref="B29" location="'Capital-investissement'!A1" display="Activité des fonds de capital-investissement" xr:uid="{7A21E2FF-7265-4E30-B51E-1DC5D3DC0326}"/>
    <hyperlink ref="B18:E18" location="'Chiffres globaux'!A1" display="Chiffres globaux du capital-investissement " xr:uid="{DFBE9D0D-107F-45F0-9F15-705C6024E733}"/>
    <hyperlink ref="B24:D24" location="Infrastructure!A1" display="Activité des fonds d'infrastructure" xr:uid="{C74B3DA8-64EA-4884-9DC0-D6324CD56476}"/>
    <hyperlink ref="B29:E29" location="'Capital-investissement'!A1" display="Activité des fonds de capital-investissement" xr:uid="{17FEFE97-D01A-4FE7-B52F-16A0F22401B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4B13F-7EF4-4158-9D9D-8E4FFD9A4191}">
  <sheetPr>
    <tabColor theme="8"/>
  </sheetPr>
  <dimension ref="A1:Q59"/>
  <sheetViews>
    <sheetView zoomScale="85" zoomScaleNormal="85" workbookViewId="0">
      <pane ySplit="7" topLeftCell="A8" activePane="bottomLeft" state="frozen"/>
      <selection activeCell="D8" sqref="D8"/>
      <selection pane="bottomLeft"/>
    </sheetView>
  </sheetViews>
  <sheetFormatPr baseColWidth="10" defaultColWidth="11.33203125" defaultRowHeight="15" x14ac:dyDescent="0.35"/>
  <cols>
    <col min="1" max="1" width="29.25" style="1" customWidth="1"/>
    <col min="2" max="9" width="11.33203125" style="1"/>
    <col min="10" max="10" width="20.9140625" style="1" customWidth="1"/>
    <col min="11" max="16384" width="11.33203125" style="1"/>
  </cols>
  <sheetData>
    <row r="1" spans="1:17" s="48" customFormat="1" ht="15.6" thickBot="1" x14ac:dyDescent="0.4"/>
    <row r="2" spans="1:17" s="48" customFormat="1" ht="20.100000000000001" customHeight="1" x14ac:dyDescent="0.35">
      <c r="H2" s="60" t="s">
        <v>147</v>
      </c>
      <c r="I2" s="61"/>
      <c r="J2" s="62"/>
    </row>
    <row r="3" spans="1:17" s="48" customFormat="1" ht="20.100000000000001" customHeight="1" x14ac:dyDescent="0.35">
      <c r="H3" s="63" t="s">
        <v>8</v>
      </c>
      <c r="I3" s="64"/>
      <c r="J3" s="65"/>
    </row>
    <row r="4" spans="1:17" s="50" customFormat="1" ht="20.399999999999999" customHeight="1" thickBot="1" x14ac:dyDescent="0.4">
      <c r="B4" s="49"/>
      <c r="C4" s="49"/>
      <c r="D4" s="49"/>
      <c r="H4" s="66" t="s">
        <v>148</v>
      </c>
      <c r="I4" s="67"/>
      <c r="J4" s="68"/>
    </row>
    <row r="5" spans="1:17" s="50" customFormat="1" ht="48" x14ac:dyDescent="0.35">
      <c r="A5" s="83" t="s">
        <v>9</v>
      </c>
    </row>
    <row r="6" spans="1:17" s="50" customFormat="1" ht="18.75" customHeight="1" x14ac:dyDescent="0.35">
      <c r="A6" s="51"/>
      <c r="B6" s="51"/>
      <c r="C6" s="51"/>
      <c r="D6" s="51"/>
      <c r="E6" s="48"/>
      <c r="F6" s="48"/>
    </row>
    <row r="7" spans="1:17" s="50" customFormat="1" ht="14.4" customHeight="1" x14ac:dyDescent="0.35">
      <c r="A7" s="131" t="s">
        <v>10</v>
      </c>
      <c r="B7" s="51"/>
      <c r="C7" s="51"/>
      <c r="D7" s="51"/>
      <c r="E7" s="48"/>
      <c r="F7" s="48"/>
      <c r="G7" s="48"/>
    </row>
    <row r="8" spans="1:17" ht="14.4" customHeight="1" x14ac:dyDescent="0.35">
      <c r="A8" s="17"/>
      <c r="B8" s="17"/>
      <c r="C8" s="17"/>
      <c r="D8" s="17"/>
    </row>
    <row r="9" spans="1:17" s="95" customFormat="1" x14ac:dyDescent="0.35">
      <c r="A9" s="140" t="s">
        <v>11</v>
      </c>
      <c r="B9" s="140"/>
      <c r="C9" s="140"/>
      <c r="D9" s="140"/>
      <c r="E9" s="140"/>
      <c r="F9" s="140"/>
      <c r="G9" s="140"/>
      <c r="H9" s="140"/>
      <c r="I9" s="140"/>
      <c r="J9" s="140"/>
      <c r="K9" s="140"/>
      <c r="L9" s="140"/>
      <c r="M9" s="140"/>
      <c r="N9" s="140"/>
      <c r="O9" s="140"/>
      <c r="P9" s="140"/>
      <c r="Q9" s="140"/>
    </row>
    <row r="10" spans="1:17" s="95" customFormat="1" x14ac:dyDescent="0.35">
      <c r="A10" s="140"/>
      <c r="B10" s="140"/>
      <c r="C10" s="140"/>
      <c r="D10" s="140"/>
      <c r="E10" s="140"/>
      <c r="F10" s="140"/>
      <c r="G10" s="140"/>
      <c r="H10" s="140"/>
      <c r="I10" s="140"/>
      <c r="J10" s="140"/>
      <c r="K10" s="140"/>
      <c r="L10" s="140"/>
      <c r="M10" s="140"/>
      <c r="N10" s="140"/>
      <c r="O10" s="140"/>
      <c r="P10" s="140"/>
      <c r="Q10" s="140"/>
    </row>
    <row r="12" spans="1:17" ht="16.2" x14ac:dyDescent="0.35">
      <c r="A12" s="55" t="s">
        <v>12</v>
      </c>
      <c r="B12" s="56"/>
    </row>
    <row r="13" spans="1:17" ht="15.6" thickBot="1" x14ac:dyDescent="0.4"/>
    <row r="14" spans="1:17" ht="15.6" thickBot="1" x14ac:dyDescent="0.4">
      <c r="A14" s="57" t="s">
        <v>13</v>
      </c>
      <c r="B14" s="69">
        <v>2017</v>
      </c>
      <c r="C14" s="69">
        <v>2018</v>
      </c>
      <c r="D14" s="69">
        <v>2019</v>
      </c>
      <c r="E14" s="69">
        <v>2020</v>
      </c>
      <c r="F14" s="69">
        <v>2021</v>
      </c>
      <c r="G14" s="70">
        <v>2022</v>
      </c>
    </row>
    <row r="15" spans="1:17" x14ac:dyDescent="0.35">
      <c r="A15" s="15" t="s">
        <v>14</v>
      </c>
      <c r="B15" s="58">
        <v>16537.692399999996</v>
      </c>
      <c r="C15" s="58">
        <v>18692.625330852999</v>
      </c>
      <c r="D15" s="58">
        <v>20922.255679999998</v>
      </c>
      <c r="E15" s="58">
        <v>18453.565144999993</v>
      </c>
      <c r="F15" s="58">
        <v>24514.124930000002</v>
      </c>
      <c r="G15" s="58">
        <v>25413.240548000002</v>
      </c>
    </row>
    <row r="16" spans="1:17" x14ac:dyDescent="0.35">
      <c r="A16" s="14" t="s">
        <v>15</v>
      </c>
      <c r="B16" s="58">
        <v>4195.9384668721359</v>
      </c>
      <c r="C16" s="58">
        <v>12058.240915</v>
      </c>
      <c r="D16" s="58">
        <v>9877.5865795073751</v>
      </c>
      <c r="E16" s="58">
        <v>5026.9689099999996</v>
      </c>
      <c r="F16" s="58">
        <v>17249.908584000001</v>
      </c>
      <c r="G16" s="58">
        <v>16002.39611</v>
      </c>
    </row>
    <row r="17" spans="1:17" ht="15.6" thickBot="1" x14ac:dyDescent="0.4">
      <c r="A17" s="10" t="s">
        <v>16</v>
      </c>
      <c r="B17" s="59">
        <v>20733.630866872132</v>
      </c>
      <c r="C17" s="59">
        <v>30750.866245852998</v>
      </c>
      <c r="D17" s="59">
        <v>30799.842259507372</v>
      </c>
      <c r="E17" s="59">
        <v>23480.534054999993</v>
      </c>
      <c r="F17" s="59">
        <v>41764.033514000002</v>
      </c>
      <c r="G17" s="59">
        <v>41469.497658</v>
      </c>
    </row>
    <row r="18" spans="1:17" x14ac:dyDescent="0.35">
      <c r="A18" s="126" t="s">
        <v>152</v>
      </c>
    </row>
    <row r="20" spans="1:17" ht="16.2" x14ac:dyDescent="0.35">
      <c r="A20" s="55" t="s">
        <v>17</v>
      </c>
    </row>
    <row r="21" spans="1:17" ht="15.6" thickBot="1" x14ac:dyDescent="0.4"/>
    <row r="22" spans="1:17" ht="15.6" thickBot="1" x14ac:dyDescent="0.4">
      <c r="A22" s="32" t="s">
        <v>18</v>
      </c>
      <c r="B22" s="69">
        <v>2017</v>
      </c>
      <c r="C22" s="69">
        <v>2018</v>
      </c>
      <c r="D22" s="69">
        <v>2019</v>
      </c>
      <c r="E22" s="69">
        <v>2020</v>
      </c>
      <c r="F22" s="69">
        <v>2021</v>
      </c>
      <c r="G22" s="70">
        <v>2022</v>
      </c>
    </row>
    <row r="23" spans="1:17" x14ac:dyDescent="0.35">
      <c r="A23" s="15" t="s">
        <v>19</v>
      </c>
      <c r="B23" s="58">
        <v>12230.438049999999</v>
      </c>
      <c r="C23" s="58">
        <v>13501.806255120993</v>
      </c>
      <c r="D23" s="58">
        <v>14917.620937000002</v>
      </c>
      <c r="E23" s="58">
        <v>14825.571005000005</v>
      </c>
      <c r="F23" s="58">
        <v>19707.346401999996</v>
      </c>
      <c r="G23" s="58">
        <v>18683.615640200016</v>
      </c>
    </row>
    <row r="24" spans="1:17" x14ac:dyDescent="0.35">
      <c r="A24" s="14" t="s">
        <v>20</v>
      </c>
      <c r="B24" s="58">
        <v>4761.3122519241979</v>
      </c>
      <c r="C24" s="58">
        <v>8338.5043819721723</v>
      </c>
      <c r="D24" s="58">
        <v>8868.5030825073736</v>
      </c>
      <c r="E24" s="58">
        <v>6008.6634399999994</v>
      </c>
      <c r="F24" s="58">
        <v>13628.662715</v>
      </c>
      <c r="G24" s="58">
        <v>11571.229815999995</v>
      </c>
    </row>
    <row r="25" spans="1:17" x14ac:dyDescent="0.35">
      <c r="A25" s="14" t="s">
        <v>21</v>
      </c>
      <c r="B25" s="58">
        <v>3741.8805649479382</v>
      </c>
      <c r="C25" s="58">
        <v>8910.5556087598306</v>
      </c>
      <c r="D25" s="58">
        <v>7013.7182400000002</v>
      </c>
      <c r="E25" s="58">
        <v>2646.29961</v>
      </c>
      <c r="F25" s="58">
        <v>8453.3663969999998</v>
      </c>
      <c r="G25" s="58">
        <v>11214.652201799998</v>
      </c>
    </row>
    <row r="26" spans="1:17" ht="15.6" thickBot="1" x14ac:dyDescent="0.4">
      <c r="A26" s="10" t="s">
        <v>16</v>
      </c>
      <c r="B26" s="59">
        <v>20733.630866872136</v>
      </c>
      <c r="C26" s="59">
        <v>30750.866245852994</v>
      </c>
      <c r="D26" s="59">
        <v>30799.842259507372</v>
      </c>
      <c r="E26" s="59">
        <v>23480.534055000004</v>
      </c>
      <c r="F26" s="59">
        <v>41789.375513999999</v>
      </c>
      <c r="G26" s="59">
        <v>41469.497658000008</v>
      </c>
    </row>
    <row r="27" spans="1:17" x14ac:dyDescent="0.35">
      <c r="A27" s="126" t="s">
        <v>152</v>
      </c>
      <c r="B27" s="5"/>
      <c r="C27" s="5"/>
      <c r="D27" s="5"/>
      <c r="E27" s="5"/>
      <c r="F27" s="5"/>
      <c r="G27" s="5"/>
    </row>
    <row r="29" spans="1:17" s="95" customFormat="1" x14ac:dyDescent="0.35">
      <c r="A29" s="140" t="s">
        <v>22</v>
      </c>
      <c r="B29" s="140"/>
      <c r="C29" s="140"/>
      <c r="D29" s="140"/>
      <c r="E29" s="140"/>
      <c r="F29" s="140"/>
      <c r="G29" s="140"/>
      <c r="H29" s="140"/>
      <c r="I29" s="140"/>
      <c r="J29" s="140"/>
      <c r="K29" s="140"/>
      <c r="L29" s="140"/>
      <c r="M29" s="140"/>
      <c r="N29" s="140"/>
      <c r="O29" s="140"/>
      <c r="P29" s="140"/>
      <c r="Q29" s="140"/>
    </row>
    <row r="30" spans="1:17" s="95" customFormat="1" x14ac:dyDescent="0.35">
      <c r="A30" s="140"/>
      <c r="B30" s="140"/>
      <c r="C30" s="140"/>
      <c r="D30" s="140"/>
      <c r="E30" s="140"/>
      <c r="F30" s="140"/>
      <c r="G30" s="140"/>
      <c r="H30" s="140"/>
      <c r="I30" s="140"/>
      <c r="J30" s="140"/>
      <c r="K30" s="140"/>
      <c r="L30" s="140"/>
      <c r="M30" s="140"/>
      <c r="N30" s="140"/>
      <c r="O30" s="140"/>
      <c r="P30" s="140"/>
      <c r="Q30" s="140"/>
    </row>
    <row r="31" spans="1:17" ht="26.4" x14ac:dyDescent="0.35">
      <c r="A31" s="71" t="s">
        <v>23</v>
      </c>
      <c r="B31" s="11"/>
      <c r="C31" s="11"/>
      <c r="D31" s="11"/>
      <c r="E31" s="11"/>
      <c r="F31" s="11"/>
      <c r="G31" s="11"/>
      <c r="H31" s="11"/>
      <c r="I31" s="11"/>
      <c r="J31" s="11"/>
      <c r="K31" s="11"/>
      <c r="L31" s="11"/>
      <c r="M31" s="11"/>
      <c r="N31" s="11"/>
      <c r="O31" s="11"/>
      <c r="P31" s="11"/>
      <c r="Q31" s="11"/>
    </row>
    <row r="32" spans="1:17" ht="15.6" thickBot="1" x14ac:dyDescent="0.4">
      <c r="A32" s="32"/>
    </row>
    <row r="33" spans="1:17" ht="15.6" thickBot="1" x14ac:dyDescent="0.4">
      <c r="A33" s="32" t="s">
        <v>18</v>
      </c>
      <c r="B33" s="69">
        <v>2017</v>
      </c>
      <c r="C33" s="69">
        <v>2018</v>
      </c>
      <c r="D33" s="69">
        <v>2019</v>
      </c>
      <c r="E33" s="69">
        <v>2020</v>
      </c>
      <c r="F33" s="69">
        <v>2021</v>
      </c>
      <c r="G33" s="70">
        <v>2022</v>
      </c>
    </row>
    <row r="34" spans="1:17" x14ac:dyDescent="0.35">
      <c r="A34" s="15" t="s">
        <v>14</v>
      </c>
      <c r="B34" s="58">
        <v>14275.78905860994</v>
      </c>
      <c r="C34" s="58">
        <v>14710.574651609701</v>
      </c>
      <c r="D34" s="58">
        <v>19307.648664576984</v>
      </c>
      <c r="E34" s="58">
        <v>17760.725609999965</v>
      </c>
      <c r="F34" s="58">
        <v>27148.845000000001</v>
      </c>
      <c r="G34" s="58">
        <v>24731.880434999999</v>
      </c>
    </row>
    <row r="35" spans="1:17" x14ac:dyDescent="0.35">
      <c r="A35" s="14" t="s">
        <v>15</v>
      </c>
      <c r="B35" s="58">
        <v>4515.8675861453812</v>
      </c>
      <c r="C35" s="58">
        <v>3915.7506605000872</v>
      </c>
      <c r="D35" s="58">
        <v>7179.6424257159297</v>
      </c>
      <c r="E35" s="58">
        <v>5316.9167700000016</v>
      </c>
      <c r="F35" s="58">
        <v>8871.6700920000058</v>
      </c>
      <c r="G35" s="58">
        <v>11550.718113000001</v>
      </c>
    </row>
    <row r="36" spans="1:17" ht="15.6" thickBot="1" x14ac:dyDescent="0.4">
      <c r="A36" s="10" t="s">
        <v>16</v>
      </c>
      <c r="B36" s="59">
        <v>18791.65664475532</v>
      </c>
      <c r="C36" s="59">
        <v>18626.325312109788</v>
      </c>
      <c r="D36" s="59">
        <v>26487.291090292914</v>
      </c>
      <c r="E36" s="59">
        <v>23077.642379999968</v>
      </c>
      <c r="F36" s="59">
        <v>36020.515092000009</v>
      </c>
      <c r="G36" s="59">
        <v>36282.598548000002</v>
      </c>
    </row>
    <row r="37" spans="1:17" x14ac:dyDescent="0.35">
      <c r="A37" s="126" t="s">
        <v>152</v>
      </c>
    </row>
    <row r="38" spans="1:17" ht="15.6" thickBot="1" x14ac:dyDescent="0.4">
      <c r="A38" s="32"/>
    </row>
    <row r="39" spans="1:17" ht="15.6" thickBot="1" x14ac:dyDescent="0.4">
      <c r="A39" s="32" t="s">
        <v>24</v>
      </c>
      <c r="B39" s="69">
        <v>2017</v>
      </c>
      <c r="C39" s="69">
        <v>2018</v>
      </c>
      <c r="D39" s="69">
        <v>2019</v>
      </c>
      <c r="E39" s="69">
        <v>2020</v>
      </c>
      <c r="F39" s="69">
        <v>2021</v>
      </c>
      <c r="G39" s="70">
        <v>2022</v>
      </c>
    </row>
    <row r="40" spans="1:17" x14ac:dyDescent="0.35">
      <c r="A40" s="15" t="s">
        <v>14</v>
      </c>
      <c r="B40" s="58">
        <v>2142</v>
      </c>
      <c r="C40" s="58">
        <v>2218</v>
      </c>
      <c r="D40" s="58">
        <v>2314</v>
      </c>
      <c r="E40" s="58">
        <v>2027</v>
      </c>
      <c r="F40" s="58">
        <v>2342</v>
      </c>
      <c r="G40" s="58">
        <v>2681</v>
      </c>
    </row>
    <row r="41" spans="1:17" x14ac:dyDescent="0.35">
      <c r="A41" s="14" t="s">
        <v>15</v>
      </c>
      <c r="B41" s="58">
        <v>122</v>
      </c>
      <c r="C41" s="58">
        <v>111</v>
      </c>
      <c r="D41" s="58">
        <v>161</v>
      </c>
      <c r="E41" s="58">
        <v>121</v>
      </c>
      <c r="F41" s="58">
        <v>153</v>
      </c>
      <c r="G41" s="58">
        <v>176</v>
      </c>
    </row>
    <row r="42" spans="1:17" ht="15.6" thickBot="1" x14ac:dyDescent="0.4">
      <c r="A42" s="10" t="s">
        <v>16</v>
      </c>
      <c r="B42" s="59">
        <v>2264</v>
      </c>
      <c r="C42" s="59">
        <v>2329</v>
      </c>
      <c r="D42" s="59">
        <v>2475</v>
      </c>
      <c r="E42" s="59">
        <v>2148</v>
      </c>
      <c r="F42" s="59">
        <v>2495</v>
      </c>
      <c r="G42" s="59">
        <v>2857</v>
      </c>
    </row>
    <row r="43" spans="1:17" x14ac:dyDescent="0.35">
      <c r="A43" s="126" t="s">
        <v>152</v>
      </c>
    </row>
    <row r="45" spans="1:17" s="95" customFormat="1" x14ac:dyDescent="0.35">
      <c r="A45" s="140" t="s">
        <v>25</v>
      </c>
      <c r="B45" s="140"/>
      <c r="C45" s="140"/>
      <c r="D45" s="140"/>
      <c r="E45" s="140"/>
      <c r="F45" s="140"/>
      <c r="G45" s="140"/>
      <c r="H45" s="140"/>
      <c r="I45" s="140"/>
      <c r="J45" s="140"/>
      <c r="K45" s="140"/>
      <c r="L45" s="140"/>
      <c r="M45" s="140"/>
      <c r="N45" s="140"/>
      <c r="O45" s="140"/>
      <c r="P45" s="140"/>
      <c r="Q45" s="140"/>
    </row>
    <row r="46" spans="1:17" s="95" customFormat="1" x14ac:dyDescent="0.35">
      <c r="A46" s="140"/>
      <c r="B46" s="140"/>
      <c r="C46" s="140"/>
      <c r="D46" s="140"/>
      <c r="E46" s="140"/>
      <c r="F46" s="140"/>
      <c r="G46" s="140"/>
      <c r="H46" s="140"/>
      <c r="I46" s="140"/>
      <c r="J46" s="140"/>
      <c r="K46" s="140"/>
      <c r="L46" s="140"/>
      <c r="M46" s="140"/>
      <c r="N46" s="140"/>
      <c r="O46" s="140"/>
      <c r="P46" s="140"/>
      <c r="Q46" s="140"/>
    </row>
    <row r="47" spans="1:17" ht="26.4" x14ac:dyDescent="0.35">
      <c r="A47" s="55" t="s">
        <v>26</v>
      </c>
      <c r="B47" s="11"/>
      <c r="C47" s="11"/>
      <c r="D47" s="11"/>
      <c r="E47" s="11"/>
      <c r="F47" s="11"/>
      <c r="G47" s="11"/>
      <c r="H47" s="11"/>
      <c r="I47" s="11"/>
      <c r="J47" s="11"/>
      <c r="K47" s="11"/>
      <c r="L47" s="11"/>
      <c r="M47" s="11"/>
      <c r="N47" s="11"/>
      <c r="O47" s="11"/>
      <c r="P47" s="11"/>
      <c r="Q47" s="11"/>
    </row>
    <row r="48" spans="1:17" ht="15.6" thickBot="1" x14ac:dyDescent="0.4">
      <c r="A48" s="13"/>
    </row>
    <row r="49" spans="1:4" ht="15.6" thickBot="1" x14ac:dyDescent="0.4">
      <c r="A49" s="57" t="s">
        <v>27</v>
      </c>
      <c r="B49" s="69">
        <v>2020</v>
      </c>
      <c r="C49" s="69">
        <v>2021</v>
      </c>
      <c r="D49" s="69">
        <v>2022</v>
      </c>
    </row>
    <row r="50" spans="1:4" x14ac:dyDescent="0.35">
      <c r="A50" s="15" t="s">
        <v>14</v>
      </c>
      <c r="B50" s="58">
        <v>7081.6241899999968</v>
      </c>
      <c r="C50" s="58">
        <v>11423.880999999999</v>
      </c>
      <c r="D50" s="58">
        <v>9665.9911741700107</v>
      </c>
    </row>
    <row r="51" spans="1:4" x14ac:dyDescent="0.35">
      <c r="A51" s="14" t="s">
        <v>15</v>
      </c>
      <c r="B51" s="58">
        <v>1786.9324899999999</v>
      </c>
      <c r="C51" s="58">
        <v>687.89145699999995</v>
      </c>
      <c r="D51" s="58">
        <v>1014.61955</v>
      </c>
    </row>
    <row r="52" spans="1:4" ht="15.6" thickBot="1" x14ac:dyDescent="0.4">
      <c r="A52" s="10" t="s">
        <v>16</v>
      </c>
      <c r="B52" s="59">
        <v>8868.556679999996</v>
      </c>
      <c r="C52" s="59">
        <v>12111.772456999999</v>
      </c>
      <c r="D52" s="59">
        <v>10680.61072417001</v>
      </c>
    </row>
    <row r="53" spans="1:4" x14ac:dyDescent="0.35">
      <c r="A53" s="126" t="s">
        <v>152</v>
      </c>
    </row>
    <row r="54" spans="1:4" ht="15.6" thickBot="1" x14ac:dyDescent="0.4"/>
    <row r="55" spans="1:4" ht="15.6" thickBot="1" x14ac:dyDescent="0.4">
      <c r="A55" s="57" t="s">
        <v>24</v>
      </c>
      <c r="B55" s="69">
        <v>2020</v>
      </c>
      <c r="C55" s="69">
        <v>2021</v>
      </c>
      <c r="D55" s="69">
        <v>2022</v>
      </c>
    </row>
    <row r="56" spans="1:4" x14ac:dyDescent="0.35">
      <c r="A56" s="15" t="s">
        <v>14</v>
      </c>
      <c r="B56" s="58">
        <v>1322</v>
      </c>
      <c r="C56" s="58">
        <v>1433</v>
      </c>
      <c r="D56" s="58">
        <v>1416</v>
      </c>
    </row>
    <row r="57" spans="1:4" x14ac:dyDescent="0.35">
      <c r="A57" s="14" t="s">
        <v>15</v>
      </c>
      <c r="B57" s="58">
        <v>40</v>
      </c>
      <c r="C57" s="58">
        <v>66</v>
      </c>
      <c r="D57" s="58">
        <v>79</v>
      </c>
    </row>
    <row r="58" spans="1:4" ht="15.6" thickBot="1" x14ac:dyDescent="0.4">
      <c r="A58" s="10" t="s">
        <v>16</v>
      </c>
      <c r="B58" s="59">
        <v>1362</v>
      </c>
      <c r="C58" s="59">
        <v>1499</v>
      </c>
      <c r="D58" s="59">
        <v>1495</v>
      </c>
    </row>
    <row r="59" spans="1:4" x14ac:dyDescent="0.35">
      <c r="A59" s="126" t="s">
        <v>152</v>
      </c>
    </row>
  </sheetData>
  <mergeCells count="3">
    <mergeCell ref="A9:Q10"/>
    <mergeCell ref="A29:Q30"/>
    <mergeCell ref="A45:Q46"/>
  </mergeCells>
  <hyperlinks>
    <hyperlink ref="H2:J2" location="'Chiffres globaux'!A9:L28" display=" Levées de capitaux ....................................... Ligne 8" xr:uid="{65A3B1A0-CBC8-49B7-9867-EEF4024BB27D}"/>
    <hyperlink ref="H3:J3" location="'Chiffres globaux'!A31:L44" display="Investissements …............................................ Ligne 30" xr:uid="{3CCCEAC7-17AA-4B2C-BFF0-E62848577FB4}"/>
    <hyperlink ref="H4:J4" location="'Chiffres globaux'!A47:L62" display="Cessions …............................................................. Ligne 46" xr:uid="{103702C6-EB48-46BF-AC96-18A8F0F5AFC5}"/>
    <hyperlink ref="H2" location="'Chiffres globaux'!A9:L28" display=" Levées de capitaux ....................................... Ligne 8" xr:uid="{1ADE6E0A-7CEA-47BF-9766-59BAB04C372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0ACB-BAE6-49AD-A769-D73A103AECF3}">
  <sheetPr>
    <tabColor theme="3"/>
  </sheetPr>
  <dimension ref="A1:AW396"/>
  <sheetViews>
    <sheetView zoomScale="85" zoomScaleNormal="85" workbookViewId="0">
      <pane ySplit="8" topLeftCell="A347" activePane="bottomLeft" state="frozen"/>
      <selection activeCell="D8" sqref="D8"/>
      <selection pane="bottomLeft" activeCell="C364" sqref="C364"/>
    </sheetView>
  </sheetViews>
  <sheetFormatPr baseColWidth="10" defaultColWidth="11.33203125" defaultRowHeight="15" x14ac:dyDescent="0.35"/>
  <cols>
    <col min="1" max="1" width="37.4140625" style="1" customWidth="1"/>
    <col min="2" max="9" width="11.33203125" style="1"/>
    <col min="10" max="10" width="12.25" style="1" customWidth="1"/>
    <col min="11" max="18" width="11.33203125" style="1"/>
    <col min="19" max="19" width="11.33203125" style="1" customWidth="1"/>
    <col min="20" max="16384" width="11.33203125" style="1"/>
  </cols>
  <sheetData>
    <row r="1" spans="1:17" s="112" customFormat="1" x14ac:dyDescent="0.35"/>
    <row r="2" spans="1:17" s="112" customFormat="1" x14ac:dyDescent="0.35"/>
    <row r="3" spans="1:17" s="112" customFormat="1" ht="15.6" thickBot="1" x14ac:dyDescent="0.4"/>
    <row r="4" spans="1:17" s="112" customFormat="1" x14ac:dyDescent="0.35">
      <c r="H4" s="113" t="s">
        <v>149</v>
      </c>
      <c r="I4" s="114"/>
      <c r="J4" s="115"/>
    </row>
    <row r="5" spans="1:17" s="112" customFormat="1" x14ac:dyDescent="0.35">
      <c r="H5" s="116" t="s">
        <v>150</v>
      </c>
      <c r="I5" s="117"/>
      <c r="J5" s="118"/>
    </row>
    <row r="6" spans="1:17" s="112" customFormat="1" ht="15.6" thickBot="1" x14ac:dyDescent="0.4">
      <c r="H6" s="121" t="s">
        <v>151</v>
      </c>
      <c r="I6" s="122"/>
      <c r="J6" s="123"/>
    </row>
    <row r="7" spans="1:17" s="119" customFormat="1" ht="36.75" customHeight="1" x14ac:dyDescent="0.35">
      <c r="A7" s="124" t="s">
        <v>14</v>
      </c>
      <c r="B7" s="120"/>
      <c r="C7" s="120"/>
      <c r="D7" s="120"/>
    </row>
    <row r="8" spans="1:17" s="119" customFormat="1" ht="14.4" customHeight="1" x14ac:dyDescent="0.35">
      <c r="A8" s="125"/>
      <c r="B8" s="125"/>
      <c r="C8" s="125"/>
      <c r="D8" s="125"/>
      <c r="E8" s="112"/>
      <c r="F8" s="112"/>
      <c r="G8" s="112"/>
    </row>
    <row r="10" spans="1:17" s="95" customFormat="1" x14ac:dyDescent="0.35">
      <c r="A10" s="140" t="s">
        <v>11</v>
      </c>
      <c r="B10" s="140"/>
      <c r="C10" s="140"/>
      <c r="D10" s="140"/>
      <c r="E10" s="140"/>
      <c r="F10" s="140"/>
      <c r="G10" s="140"/>
      <c r="H10" s="140"/>
      <c r="I10" s="140"/>
      <c r="J10" s="140"/>
      <c r="K10" s="140"/>
      <c r="L10" s="140"/>
      <c r="M10" s="140"/>
      <c r="N10" s="140"/>
      <c r="O10" s="140"/>
      <c r="P10" s="140"/>
      <c r="Q10" s="140"/>
    </row>
    <row r="11" spans="1:17" s="95" customFormat="1" x14ac:dyDescent="0.35">
      <c r="A11" s="140"/>
      <c r="B11" s="140"/>
      <c r="C11" s="140"/>
      <c r="D11" s="140"/>
      <c r="E11" s="140"/>
      <c r="F11" s="140"/>
      <c r="G11" s="140"/>
      <c r="H11" s="140"/>
      <c r="I11" s="140"/>
      <c r="J11" s="140"/>
      <c r="K11" s="140"/>
      <c r="L11" s="140"/>
      <c r="M11" s="140"/>
      <c r="N11" s="140"/>
      <c r="O11" s="140"/>
      <c r="P11" s="140"/>
      <c r="Q11" s="140"/>
    </row>
    <row r="13" spans="1:17" ht="16.2" x14ac:dyDescent="0.35">
      <c r="A13" s="71" t="s">
        <v>67</v>
      </c>
    </row>
    <row r="14" spans="1:17" ht="15.6" thickBot="1" x14ac:dyDescent="0.4">
      <c r="A14" s="3"/>
    </row>
    <row r="15" spans="1:17" ht="15.6" thickBot="1" x14ac:dyDescent="0.4">
      <c r="A15" s="9"/>
      <c r="B15" s="78">
        <v>2007</v>
      </c>
      <c r="C15" s="69">
        <v>2008</v>
      </c>
      <c r="D15" s="69">
        <v>2009</v>
      </c>
      <c r="E15" s="69">
        <v>2010</v>
      </c>
      <c r="F15" s="69">
        <v>2011</v>
      </c>
      <c r="G15" s="69">
        <v>2012</v>
      </c>
      <c r="H15" s="69">
        <v>2013</v>
      </c>
      <c r="I15" s="69">
        <v>2014</v>
      </c>
      <c r="J15" s="69">
        <v>2015</v>
      </c>
      <c r="K15" s="69">
        <v>2016</v>
      </c>
      <c r="L15" s="69">
        <v>2017</v>
      </c>
      <c r="M15" s="69">
        <v>2018</v>
      </c>
      <c r="N15" s="69">
        <v>2019</v>
      </c>
      <c r="O15" s="69">
        <v>2020</v>
      </c>
      <c r="P15" s="69">
        <v>2021</v>
      </c>
      <c r="Q15" s="70">
        <v>2022</v>
      </c>
    </row>
    <row r="16" spans="1:17" x14ac:dyDescent="0.35">
      <c r="A16" s="8" t="s">
        <v>68</v>
      </c>
      <c r="B16" s="24">
        <v>9994.7573799999991</v>
      </c>
      <c r="C16" s="24">
        <v>9847.7316432500011</v>
      </c>
      <c r="D16" s="24">
        <v>3671.6360000000004</v>
      </c>
      <c r="E16" s="24">
        <v>5043.2889999999989</v>
      </c>
      <c r="F16" s="24">
        <v>6456.0389999999989</v>
      </c>
      <c r="G16" s="24">
        <v>5008</v>
      </c>
      <c r="H16" s="24">
        <v>8152.2274699999998</v>
      </c>
      <c r="I16" s="24">
        <v>10117.26045</v>
      </c>
      <c r="J16" s="24">
        <v>9711.61672</v>
      </c>
      <c r="K16" s="24">
        <v>14691.218298000002</v>
      </c>
      <c r="L16" s="24">
        <v>16537.6924</v>
      </c>
      <c r="M16" s="24">
        <v>18692.625330852996</v>
      </c>
      <c r="N16" s="24">
        <v>20922.255679999998</v>
      </c>
      <c r="O16" s="24">
        <v>18453.565145</v>
      </c>
      <c r="P16" s="24">
        <v>24514.124930000002</v>
      </c>
      <c r="Q16" s="24">
        <v>25467.101547999999</v>
      </c>
    </row>
    <row r="17" spans="1:49" ht="15.6" thickBot="1" x14ac:dyDescent="0.4">
      <c r="A17" s="10" t="s">
        <v>69</v>
      </c>
      <c r="B17" s="30">
        <v>164</v>
      </c>
      <c r="C17" s="30">
        <v>203</v>
      </c>
      <c r="D17" s="30">
        <v>194</v>
      </c>
      <c r="E17" s="30">
        <v>204</v>
      </c>
      <c r="F17" s="30">
        <v>183</v>
      </c>
      <c r="G17" s="30">
        <v>183</v>
      </c>
      <c r="H17" s="30">
        <v>146</v>
      </c>
      <c r="I17" s="30">
        <v>163</v>
      </c>
      <c r="J17" s="30">
        <v>162</v>
      </c>
      <c r="K17" s="30">
        <v>196</v>
      </c>
      <c r="L17" s="30">
        <v>242</v>
      </c>
      <c r="M17" s="30">
        <v>230</v>
      </c>
      <c r="N17" s="30">
        <v>212</v>
      </c>
      <c r="O17" s="30">
        <v>223</v>
      </c>
      <c r="P17" s="30">
        <v>332</v>
      </c>
      <c r="Q17" s="30">
        <v>323</v>
      </c>
    </row>
    <row r="18" spans="1:49" x14ac:dyDescent="0.35">
      <c r="A18" s="126" t="s">
        <v>152</v>
      </c>
    </row>
    <row r="20" spans="1:49" ht="16.2" x14ac:dyDescent="0.35">
      <c r="A20" s="71" t="s">
        <v>31</v>
      </c>
    </row>
    <row r="21" spans="1:49" ht="16.8" thickBot="1" x14ac:dyDescent="0.4">
      <c r="A21" s="37"/>
    </row>
    <row r="22" spans="1:49" ht="15.6" thickBot="1" x14ac:dyDescent="0.4">
      <c r="B22" s="141">
        <v>2007</v>
      </c>
      <c r="C22" s="142"/>
      <c r="D22" s="142"/>
      <c r="E22" s="141">
        <v>2008</v>
      </c>
      <c r="F22" s="142"/>
      <c r="G22" s="142"/>
      <c r="H22" s="141">
        <v>2009</v>
      </c>
      <c r="I22" s="142"/>
      <c r="J22" s="142"/>
      <c r="K22" s="141">
        <v>2010</v>
      </c>
      <c r="L22" s="142"/>
      <c r="M22" s="142"/>
      <c r="N22" s="141">
        <v>2011</v>
      </c>
      <c r="O22" s="142"/>
      <c r="P22" s="142"/>
      <c r="Q22" s="141">
        <v>2012</v>
      </c>
      <c r="R22" s="142"/>
      <c r="S22" s="142"/>
      <c r="T22" s="141">
        <v>2013</v>
      </c>
      <c r="U22" s="142"/>
      <c r="V22" s="142"/>
      <c r="W22" s="141">
        <v>2014</v>
      </c>
      <c r="X22" s="142"/>
      <c r="Y22" s="142"/>
      <c r="Z22" s="141">
        <v>2015</v>
      </c>
      <c r="AA22" s="142"/>
      <c r="AB22" s="142"/>
      <c r="AC22" s="141">
        <v>2016</v>
      </c>
      <c r="AD22" s="142"/>
      <c r="AE22" s="142"/>
      <c r="AF22" s="141">
        <v>2017</v>
      </c>
      <c r="AG22" s="142"/>
      <c r="AH22" s="142"/>
      <c r="AI22" s="141">
        <v>2018</v>
      </c>
      <c r="AJ22" s="142"/>
      <c r="AK22" s="142"/>
      <c r="AL22" s="141">
        <v>2019</v>
      </c>
      <c r="AM22" s="142"/>
      <c r="AN22" s="142"/>
      <c r="AO22" s="141">
        <v>2020</v>
      </c>
      <c r="AP22" s="142"/>
      <c r="AQ22" s="142"/>
      <c r="AR22" s="141">
        <v>2021</v>
      </c>
      <c r="AS22" s="142"/>
      <c r="AT22" s="142"/>
      <c r="AU22" s="141">
        <v>2022</v>
      </c>
      <c r="AV22" s="142"/>
      <c r="AW22" s="142"/>
    </row>
    <row r="23" spans="1:49" ht="15.6" thickBot="1" x14ac:dyDescent="0.4">
      <c r="A23" s="57" t="s">
        <v>18</v>
      </c>
      <c r="B23" s="19" t="s">
        <v>32</v>
      </c>
      <c r="C23" s="20" t="s">
        <v>33</v>
      </c>
      <c r="D23" s="21" t="s">
        <v>16</v>
      </c>
      <c r="E23" s="19" t="s">
        <v>32</v>
      </c>
      <c r="F23" s="20" t="s">
        <v>33</v>
      </c>
      <c r="G23" s="21" t="s">
        <v>16</v>
      </c>
      <c r="H23" s="19" t="s">
        <v>32</v>
      </c>
      <c r="I23" s="20" t="s">
        <v>33</v>
      </c>
      <c r="J23" s="21" t="s">
        <v>16</v>
      </c>
      <c r="K23" s="19" t="s">
        <v>32</v>
      </c>
      <c r="L23" s="20" t="s">
        <v>33</v>
      </c>
      <c r="M23" s="21" t="s">
        <v>16</v>
      </c>
      <c r="N23" s="19" t="s">
        <v>32</v>
      </c>
      <c r="O23" s="20" t="s">
        <v>33</v>
      </c>
      <c r="P23" s="21" t="s">
        <v>16</v>
      </c>
      <c r="Q23" s="19" t="s">
        <v>32</v>
      </c>
      <c r="R23" s="20" t="s">
        <v>33</v>
      </c>
      <c r="S23" s="21" t="s">
        <v>16</v>
      </c>
      <c r="T23" s="19" t="s">
        <v>32</v>
      </c>
      <c r="U23" s="20" t="s">
        <v>33</v>
      </c>
      <c r="V23" s="21" t="s">
        <v>16</v>
      </c>
      <c r="W23" s="19" t="s">
        <v>32</v>
      </c>
      <c r="X23" s="20" t="s">
        <v>33</v>
      </c>
      <c r="Y23" s="21" t="s">
        <v>16</v>
      </c>
      <c r="Z23" s="19" t="s">
        <v>32</v>
      </c>
      <c r="AA23" s="20" t="s">
        <v>33</v>
      </c>
      <c r="AB23" s="21" t="s">
        <v>16</v>
      </c>
      <c r="AC23" s="19" t="s">
        <v>32</v>
      </c>
      <c r="AD23" s="20" t="s">
        <v>33</v>
      </c>
      <c r="AE23" s="21" t="s">
        <v>16</v>
      </c>
      <c r="AF23" s="19" t="s">
        <v>32</v>
      </c>
      <c r="AG23" s="20" t="s">
        <v>33</v>
      </c>
      <c r="AH23" s="21" t="s">
        <v>16</v>
      </c>
      <c r="AI23" s="19" t="s">
        <v>32</v>
      </c>
      <c r="AJ23" s="20" t="s">
        <v>33</v>
      </c>
      <c r="AK23" s="21" t="s">
        <v>16</v>
      </c>
      <c r="AL23" s="19" t="s">
        <v>32</v>
      </c>
      <c r="AM23" s="20" t="s">
        <v>33</v>
      </c>
      <c r="AN23" s="21" t="s">
        <v>16</v>
      </c>
      <c r="AO23" s="19" t="s">
        <v>32</v>
      </c>
      <c r="AP23" s="20" t="s">
        <v>33</v>
      </c>
      <c r="AQ23" s="21" t="s">
        <v>16</v>
      </c>
      <c r="AR23" s="19" t="s">
        <v>32</v>
      </c>
      <c r="AS23" s="20" t="s">
        <v>33</v>
      </c>
      <c r="AT23" s="21" t="s">
        <v>16</v>
      </c>
      <c r="AU23" s="19" t="s">
        <v>32</v>
      </c>
      <c r="AV23" s="20" t="s">
        <v>33</v>
      </c>
      <c r="AW23" s="21" t="s">
        <v>16</v>
      </c>
    </row>
    <row r="24" spans="1:49" x14ac:dyDescent="0.35">
      <c r="A24" s="41" t="s">
        <v>34</v>
      </c>
      <c r="B24" s="24">
        <v>1642.6436999999999</v>
      </c>
      <c r="C24" s="24">
        <v>421.15100000000052</v>
      </c>
      <c r="D24" s="42">
        <v>2063.7947000000004</v>
      </c>
      <c r="E24" s="24">
        <v>1212.0675000000001</v>
      </c>
      <c r="F24" s="24">
        <v>523</v>
      </c>
      <c r="G24" s="42">
        <v>1737</v>
      </c>
      <c r="H24" s="24">
        <v>369.30599999999998</v>
      </c>
      <c r="I24" s="24">
        <v>63.5</v>
      </c>
      <c r="J24" s="42">
        <v>432.80599999999998</v>
      </c>
      <c r="K24" s="24">
        <v>268.05473000000001</v>
      </c>
      <c r="L24" s="24">
        <v>142.00000000000006</v>
      </c>
      <c r="M24" s="42">
        <v>410.05473000000006</v>
      </c>
      <c r="N24" s="24">
        <v>480.74536000000001</v>
      </c>
      <c r="O24" s="24">
        <v>490.03000000000009</v>
      </c>
      <c r="P24" s="42">
        <v>970.77536000000009</v>
      </c>
      <c r="Q24" s="24">
        <v>435.74064000000004</v>
      </c>
      <c r="R24" s="24">
        <v>135.99999999999994</v>
      </c>
      <c r="S24" s="42">
        <v>571.74063999999998</v>
      </c>
      <c r="T24" s="24">
        <v>1162.6242500000003</v>
      </c>
      <c r="U24" s="24">
        <v>938.19136000000026</v>
      </c>
      <c r="V24" s="42">
        <v>2100.8156100000006</v>
      </c>
      <c r="W24" s="24">
        <v>1099.01737</v>
      </c>
      <c r="X24" s="24">
        <v>528.20000000000005</v>
      </c>
      <c r="Y24" s="42">
        <v>1627.2173700000001</v>
      </c>
      <c r="Z24" s="24">
        <v>1327.5686000000001</v>
      </c>
      <c r="AA24" s="24">
        <v>260.08290000000034</v>
      </c>
      <c r="AB24" s="42">
        <v>1587.6515000000004</v>
      </c>
      <c r="AC24" s="24">
        <v>2133.7134100000003</v>
      </c>
      <c r="AD24" s="24">
        <v>920.25</v>
      </c>
      <c r="AE24" s="42">
        <v>3053.9634100000003</v>
      </c>
      <c r="AF24" s="24">
        <v>2343.20307</v>
      </c>
      <c r="AG24" s="24">
        <v>945.09756999999991</v>
      </c>
      <c r="AH24" s="42">
        <v>3288.3006399999999</v>
      </c>
      <c r="AI24" s="24">
        <v>1932.1691268965519</v>
      </c>
      <c r="AJ24" s="24">
        <v>1102.9300631578944</v>
      </c>
      <c r="AK24" s="42">
        <v>3035.0991900544464</v>
      </c>
      <c r="AL24" s="24">
        <v>2153.69047</v>
      </c>
      <c r="AM24" s="24">
        <v>806.28576999999996</v>
      </c>
      <c r="AN24" s="42">
        <v>2959.97624</v>
      </c>
      <c r="AO24" s="24">
        <v>4116.2001</v>
      </c>
      <c r="AP24" s="24">
        <v>718.19200000000001</v>
      </c>
      <c r="AQ24" s="42">
        <v>4834.3921</v>
      </c>
      <c r="AR24" s="24">
        <v>3370.1609850000004</v>
      </c>
      <c r="AS24" s="24">
        <v>765.91840099999899</v>
      </c>
      <c r="AT24" s="42">
        <v>4136.0793859999994</v>
      </c>
      <c r="AU24" s="24">
        <v>3892.8279429999998</v>
      </c>
      <c r="AV24" s="24">
        <v>1218.4243759999999</v>
      </c>
      <c r="AW24" s="42">
        <v>5111.2523189999993</v>
      </c>
    </row>
    <row r="25" spans="1:49" x14ac:dyDescent="0.35">
      <c r="A25" s="127" t="s">
        <v>35</v>
      </c>
      <c r="B25" s="24">
        <v>568.49782000000005</v>
      </c>
      <c r="C25" s="24">
        <v>1028.0236999999997</v>
      </c>
      <c r="D25" s="42">
        <v>1596.5215199999998</v>
      </c>
      <c r="E25" s="24">
        <v>378.06401000000005</v>
      </c>
      <c r="F25" s="24">
        <v>649.00700000000006</v>
      </c>
      <c r="G25" s="42">
        <v>1026</v>
      </c>
      <c r="H25" s="24">
        <v>93.921990000000008</v>
      </c>
      <c r="I25" s="24">
        <v>335.76</v>
      </c>
      <c r="J25" s="42">
        <v>429.68198999999998</v>
      </c>
      <c r="K25" s="24">
        <v>390.78899000000001</v>
      </c>
      <c r="L25" s="24">
        <v>481.03834000000006</v>
      </c>
      <c r="M25" s="42">
        <v>871.82733000000007</v>
      </c>
      <c r="N25" s="24">
        <v>287.35764</v>
      </c>
      <c r="O25" s="24">
        <v>706.25202999999988</v>
      </c>
      <c r="P25" s="42">
        <v>993.60966999999994</v>
      </c>
      <c r="Q25" s="24">
        <v>314.27153999999996</v>
      </c>
      <c r="R25" s="24">
        <v>551.4330799999999</v>
      </c>
      <c r="S25" s="42">
        <v>865.70461999999986</v>
      </c>
      <c r="T25" s="24">
        <v>356.95348999999999</v>
      </c>
      <c r="U25" s="24">
        <v>771.82137</v>
      </c>
      <c r="V25" s="42">
        <v>1128.77486</v>
      </c>
      <c r="W25" s="24">
        <v>1450.9275899999998</v>
      </c>
      <c r="X25" s="24">
        <v>1279.3110000000001</v>
      </c>
      <c r="Y25" s="42">
        <v>2730.2385899999999</v>
      </c>
      <c r="Z25" s="24">
        <v>894.58260000000007</v>
      </c>
      <c r="AA25" s="24">
        <v>1176.2667999999999</v>
      </c>
      <c r="AB25" s="42">
        <v>2070.8494000000001</v>
      </c>
      <c r="AC25" s="24">
        <v>1082.0881999999997</v>
      </c>
      <c r="AD25" s="24">
        <v>1713.2847000000011</v>
      </c>
      <c r="AE25" s="42">
        <v>2795.3729000000008</v>
      </c>
      <c r="AF25" s="24">
        <v>1788.0525499999999</v>
      </c>
      <c r="AG25" s="24">
        <v>2134.1024500000003</v>
      </c>
      <c r="AH25" s="42">
        <v>3922.1550000000002</v>
      </c>
      <c r="AI25" s="24">
        <v>1316.129054137931</v>
      </c>
      <c r="AJ25" s="24">
        <v>2890.1304147368419</v>
      </c>
      <c r="AK25" s="42">
        <v>4206.2594688747731</v>
      </c>
      <c r="AL25" s="24">
        <v>4549.7299999999987</v>
      </c>
      <c r="AM25" s="24">
        <v>3837.2956199999999</v>
      </c>
      <c r="AN25" s="42">
        <v>8387.0256199999985</v>
      </c>
      <c r="AO25" s="24">
        <v>1475.1681699999999</v>
      </c>
      <c r="AP25" s="24">
        <v>1604.4396499999998</v>
      </c>
      <c r="AQ25" s="42">
        <v>3079.6078199999997</v>
      </c>
      <c r="AR25" s="24">
        <v>3050.1090430000013</v>
      </c>
      <c r="AS25" s="24">
        <v>3634.9097609999999</v>
      </c>
      <c r="AT25" s="42">
        <v>6685.0188040000012</v>
      </c>
      <c r="AU25" s="24">
        <v>1935.077389</v>
      </c>
      <c r="AV25" s="24">
        <v>2243.5628638000003</v>
      </c>
      <c r="AW25" s="42">
        <v>4178.6402527999999</v>
      </c>
    </row>
    <row r="26" spans="1:49" x14ac:dyDescent="0.35">
      <c r="A26" s="127" t="s">
        <v>36</v>
      </c>
      <c r="B26" s="24">
        <v>1502.7396299999998</v>
      </c>
      <c r="C26" s="24">
        <v>318.84926000000019</v>
      </c>
      <c r="D26" s="42">
        <v>1821.58889</v>
      </c>
      <c r="E26" s="24">
        <v>2241.9240326499998</v>
      </c>
      <c r="F26" s="24">
        <v>251.15706</v>
      </c>
      <c r="G26" s="42">
        <v>2493</v>
      </c>
      <c r="H26" s="24">
        <v>1333.90237</v>
      </c>
      <c r="I26" s="24">
        <v>208.08100000000013</v>
      </c>
      <c r="J26" s="42">
        <v>1541.9833700000001</v>
      </c>
      <c r="K26" s="24">
        <v>1338.0314800000001</v>
      </c>
      <c r="L26" s="24">
        <v>37.947260000000369</v>
      </c>
      <c r="M26" s="42">
        <v>1375.9787400000005</v>
      </c>
      <c r="N26" s="24">
        <v>1008.5381900000002</v>
      </c>
      <c r="O26" s="24">
        <v>240.81199999999967</v>
      </c>
      <c r="P26" s="42">
        <v>1249.3501899999999</v>
      </c>
      <c r="Q26" s="24">
        <v>1001.2859700000002</v>
      </c>
      <c r="R26" s="24">
        <v>77.412449999999694</v>
      </c>
      <c r="S26" s="42">
        <v>1078.6984199999999</v>
      </c>
      <c r="T26" s="24">
        <v>1006.8319900000001</v>
      </c>
      <c r="U26" s="24">
        <v>288.08823000000007</v>
      </c>
      <c r="V26" s="42">
        <v>1294.9202200000002</v>
      </c>
      <c r="W26" s="24">
        <v>1179.8058100000001</v>
      </c>
      <c r="X26" s="24">
        <v>404.4236999999996</v>
      </c>
      <c r="Y26" s="42">
        <v>1584.2295099999997</v>
      </c>
      <c r="Z26" s="24">
        <v>1607.6652899999999</v>
      </c>
      <c r="AA26" s="24">
        <v>188.79836</v>
      </c>
      <c r="AB26" s="42">
        <v>1796.4636499999999</v>
      </c>
      <c r="AC26" s="24">
        <v>1815.5335479999997</v>
      </c>
      <c r="AD26" s="24">
        <v>279.54025000000024</v>
      </c>
      <c r="AE26" s="42">
        <v>2095.0737979999999</v>
      </c>
      <c r="AF26" s="24">
        <v>1865.7579499999997</v>
      </c>
      <c r="AG26" s="24">
        <v>334.77092000000039</v>
      </c>
      <c r="AH26" s="42">
        <v>2200.5288700000001</v>
      </c>
      <c r="AI26" s="24">
        <v>2017.5714890865097</v>
      </c>
      <c r="AJ26" s="24">
        <v>770.96242296430637</v>
      </c>
      <c r="AK26" s="42">
        <v>2788.5339120508161</v>
      </c>
      <c r="AL26" s="24">
        <v>1877.51586</v>
      </c>
      <c r="AM26" s="24">
        <v>639.16378000000032</v>
      </c>
      <c r="AN26" s="42">
        <v>2516.6796400000003</v>
      </c>
      <c r="AO26" s="24">
        <v>1700.0494549999999</v>
      </c>
      <c r="AP26" s="24">
        <v>686.56600000000026</v>
      </c>
      <c r="AQ26" s="42">
        <v>2386.6154550000001</v>
      </c>
      <c r="AR26" s="24">
        <v>3499.2556730000001</v>
      </c>
      <c r="AS26" s="24">
        <v>777.98629200000005</v>
      </c>
      <c r="AT26" s="42">
        <v>4277.2419650000002</v>
      </c>
      <c r="AU26" s="24">
        <v>3097.9941982000005</v>
      </c>
      <c r="AV26" s="24">
        <v>1066.1717599999999</v>
      </c>
      <c r="AW26" s="42">
        <v>4164.1659582000002</v>
      </c>
    </row>
    <row r="27" spans="1:49" x14ac:dyDescent="0.35">
      <c r="A27" s="127" t="s">
        <v>37</v>
      </c>
      <c r="B27" s="24">
        <v>247.96899999999999</v>
      </c>
      <c r="C27" s="24">
        <v>1399.7692999999999</v>
      </c>
      <c r="D27" s="42">
        <v>1647.7383</v>
      </c>
      <c r="E27" s="24">
        <v>133.81399999999999</v>
      </c>
      <c r="F27" s="24">
        <v>1135.0899999999999</v>
      </c>
      <c r="G27" s="42">
        <v>1269</v>
      </c>
      <c r="H27" s="24">
        <v>127.789</v>
      </c>
      <c r="I27" s="24">
        <v>155</v>
      </c>
      <c r="J27" s="42">
        <v>282.78899999999999</v>
      </c>
      <c r="K27" s="24">
        <v>219.22526999999999</v>
      </c>
      <c r="L27" s="24">
        <v>382.40329000000008</v>
      </c>
      <c r="M27" s="42">
        <v>601.62856000000011</v>
      </c>
      <c r="N27" s="24">
        <v>125.82852</v>
      </c>
      <c r="O27" s="24">
        <v>761.74397999999997</v>
      </c>
      <c r="P27" s="42">
        <v>887.57249999999999</v>
      </c>
      <c r="Q27" s="24">
        <v>175.40100000000001</v>
      </c>
      <c r="R27" s="24">
        <v>218.07400000000001</v>
      </c>
      <c r="S27" s="42">
        <v>393.47500000000002</v>
      </c>
      <c r="T27" s="24">
        <v>181.99477999999999</v>
      </c>
      <c r="U27" s="24">
        <v>895.88905</v>
      </c>
      <c r="V27" s="42">
        <v>1077.88383</v>
      </c>
      <c r="W27" s="24">
        <v>158.34241</v>
      </c>
      <c r="X27" s="24">
        <v>655.27442000000008</v>
      </c>
      <c r="Y27" s="42">
        <v>813.61683000000005</v>
      </c>
      <c r="Z27" s="24">
        <v>84.858000000000004</v>
      </c>
      <c r="AA27" s="24">
        <v>521.5</v>
      </c>
      <c r="AB27" s="42">
        <v>606.35799999999995</v>
      </c>
      <c r="AC27" s="24">
        <v>173.983</v>
      </c>
      <c r="AD27" s="24">
        <v>1590.4170200000001</v>
      </c>
      <c r="AE27" s="42">
        <v>1764.40002</v>
      </c>
      <c r="AF27" s="24">
        <v>306.75299999999999</v>
      </c>
      <c r="AG27" s="24">
        <v>1274.4000000000001</v>
      </c>
      <c r="AH27" s="42">
        <v>1581.153</v>
      </c>
      <c r="AI27" s="24">
        <v>587.35365000000002</v>
      </c>
      <c r="AJ27" s="24">
        <v>2311.3521551724139</v>
      </c>
      <c r="AK27" s="42">
        <v>2898.7058051724139</v>
      </c>
      <c r="AL27" s="24">
        <v>483.62400000000002</v>
      </c>
      <c r="AM27" s="24">
        <v>1709.91929</v>
      </c>
      <c r="AN27" s="42">
        <v>2193.5432900000001</v>
      </c>
      <c r="AO27" s="24">
        <v>678.274</v>
      </c>
      <c r="AP27" s="24">
        <v>989.56445000000019</v>
      </c>
      <c r="AQ27" s="42">
        <v>1667.8384500000002</v>
      </c>
      <c r="AR27" s="24">
        <v>594.47680000000003</v>
      </c>
      <c r="AS27" s="24">
        <v>991.61964000000023</v>
      </c>
      <c r="AT27" s="42">
        <v>1586.0964400000003</v>
      </c>
      <c r="AU27" s="24">
        <v>311.92908999999997</v>
      </c>
      <c r="AV27" s="24">
        <v>2598.0106820000001</v>
      </c>
      <c r="AW27" s="42">
        <v>2909.9397720000002</v>
      </c>
    </row>
    <row r="28" spans="1:49" x14ac:dyDescent="0.35">
      <c r="A28" s="127" t="s">
        <v>38</v>
      </c>
      <c r="B28" s="24">
        <v>0</v>
      </c>
      <c r="C28" s="24">
        <v>0</v>
      </c>
      <c r="D28" s="42">
        <v>0</v>
      </c>
      <c r="E28" s="24">
        <v>0</v>
      </c>
      <c r="F28" s="24">
        <v>0</v>
      </c>
      <c r="G28" s="42">
        <v>0</v>
      </c>
      <c r="H28" s="24">
        <v>0</v>
      </c>
      <c r="I28" s="24">
        <v>39.999960000000002</v>
      </c>
      <c r="J28" s="42">
        <v>39.999960000000002</v>
      </c>
      <c r="K28" s="24">
        <v>180</v>
      </c>
      <c r="L28" s="24">
        <v>60</v>
      </c>
      <c r="M28" s="42">
        <v>240</v>
      </c>
      <c r="N28" s="24">
        <v>0</v>
      </c>
      <c r="O28" s="24">
        <v>471</v>
      </c>
      <c r="P28" s="42">
        <v>471</v>
      </c>
      <c r="Q28" s="24">
        <v>8.2750000000000004</v>
      </c>
      <c r="R28" s="24">
        <v>205</v>
      </c>
      <c r="S28" s="42">
        <v>213.27500000000001</v>
      </c>
      <c r="T28" s="24">
        <v>0</v>
      </c>
      <c r="U28" s="24">
        <v>238.13437999999996</v>
      </c>
      <c r="V28" s="42">
        <v>238.13437999999996</v>
      </c>
      <c r="W28" s="24">
        <v>100</v>
      </c>
      <c r="X28" s="24">
        <v>1063.1428000000001</v>
      </c>
      <c r="Y28" s="42">
        <v>1163.1428000000001</v>
      </c>
      <c r="Z28" s="24">
        <v>65</v>
      </c>
      <c r="AA28" s="24">
        <v>178.5</v>
      </c>
      <c r="AB28" s="42">
        <v>243.5</v>
      </c>
      <c r="AC28" s="24">
        <v>0</v>
      </c>
      <c r="AD28" s="24">
        <v>1612.7499900000003</v>
      </c>
      <c r="AE28" s="42">
        <v>1612.7499900000003</v>
      </c>
      <c r="AF28" s="24">
        <v>0</v>
      </c>
      <c r="AG28" s="24">
        <v>1003.8249499999999</v>
      </c>
      <c r="AH28" s="42">
        <v>1003.8249499999999</v>
      </c>
      <c r="AI28" s="24">
        <v>0</v>
      </c>
      <c r="AJ28" s="24">
        <v>1327.5461196491228</v>
      </c>
      <c r="AK28" s="42">
        <v>1327.5461196491228</v>
      </c>
      <c r="AL28" s="24">
        <v>0</v>
      </c>
      <c r="AM28" s="24">
        <v>1435.8723</v>
      </c>
      <c r="AN28" s="42">
        <v>1435.8723</v>
      </c>
      <c r="AO28" s="24">
        <v>0</v>
      </c>
      <c r="AP28" s="24">
        <v>701.34762000000001</v>
      </c>
      <c r="AQ28" s="42">
        <v>701.34762000000001</v>
      </c>
      <c r="AR28" s="24">
        <v>0</v>
      </c>
      <c r="AS28" s="24">
        <v>1598.69778</v>
      </c>
      <c r="AT28" s="42">
        <v>1598.69778</v>
      </c>
      <c r="AU28" s="24">
        <v>0</v>
      </c>
      <c r="AV28" s="24">
        <v>2239.6702230000001</v>
      </c>
      <c r="AW28" s="42">
        <v>2239.6702230000001</v>
      </c>
    </row>
    <row r="29" spans="1:49" x14ac:dyDescent="0.35">
      <c r="A29" s="127" t="s">
        <v>39</v>
      </c>
      <c r="B29" s="24">
        <v>1008.40899</v>
      </c>
      <c r="C29" s="24">
        <v>647.79229999999995</v>
      </c>
      <c r="D29" s="42">
        <v>1656.20129</v>
      </c>
      <c r="E29" s="24">
        <v>1994.7778600000001</v>
      </c>
      <c r="F29" s="24">
        <v>376.44932999999997</v>
      </c>
      <c r="G29" s="42">
        <v>2370.8806432500005</v>
      </c>
      <c r="H29" s="24">
        <v>505.71676000000002</v>
      </c>
      <c r="I29" s="24">
        <v>147.81600000000003</v>
      </c>
      <c r="J29" s="42">
        <v>653.53276000000005</v>
      </c>
      <c r="K29" s="24">
        <v>392.63063999999997</v>
      </c>
      <c r="L29" s="24">
        <v>94.844560000000001</v>
      </c>
      <c r="M29" s="42">
        <v>487.47519999999997</v>
      </c>
      <c r="N29" s="24">
        <v>766.3355200000002</v>
      </c>
      <c r="O29" s="24">
        <v>134.29249999999979</v>
      </c>
      <c r="P29" s="42">
        <v>900.62801999999999</v>
      </c>
      <c r="Q29" s="24">
        <v>450.06665999999996</v>
      </c>
      <c r="R29" s="24">
        <v>160.94999999999993</v>
      </c>
      <c r="S29" s="42">
        <v>611.01665999999989</v>
      </c>
      <c r="T29" s="24">
        <v>483.17666000000003</v>
      </c>
      <c r="U29" s="24">
        <v>102.14550000000003</v>
      </c>
      <c r="V29" s="42">
        <v>585.32216000000005</v>
      </c>
      <c r="W29" s="24">
        <v>554.3765800000001</v>
      </c>
      <c r="X29" s="24">
        <v>146</v>
      </c>
      <c r="Y29" s="42">
        <v>700.3765800000001</v>
      </c>
      <c r="Z29" s="24">
        <v>550.27221999999995</v>
      </c>
      <c r="AA29" s="24">
        <v>129.63290000000018</v>
      </c>
      <c r="AB29" s="42">
        <v>679.90512000000012</v>
      </c>
      <c r="AC29" s="24">
        <v>1292.80429</v>
      </c>
      <c r="AD29" s="24">
        <v>123.43747999999982</v>
      </c>
      <c r="AE29" s="42">
        <v>1416.2417699999999</v>
      </c>
      <c r="AF29" s="24">
        <v>1381.5411099999999</v>
      </c>
      <c r="AG29" s="24">
        <v>168.88096999999993</v>
      </c>
      <c r="AH29" s="42">
        <v>1550.4220799999998</v>
      </c>
      <c r="AI29" s="24">
        <v>951.20920000000001</v>
      </c>
      <c r="AJ29" s="24">
        <v>139.67719298245606</v>
      </c>
      <c r="AK29" s="42">
        <v>1090.8863929824561</v>
      </c>
      <c r="AL29" s="24">
        <v>784.52632999999992</v>
      </c>
      <c r="AM29" s="24">
        <v>288.05464000000029</v>
      </c>
      <c r="AN29" s="42">
        <v>1072.5809700000002</v>
      </c>
      <c r="AO29" s="24">
        <v>1354.4606299999998</v>
      </c>
      <c r="AP29" s="24">
        <v>467.40820000000008</v>
      </c>
      <c r="AQ29" s="42">
        <v>1821.8688299999999</v>
      </c>
      <c r="AR29" s="24">
        <v>1822.43101</v>
      </c>
      <c r="AS29" s="24">
        <v>295.38226999999983</v>
      </c>
      <c r="AT29" s="42">
        <v>2117.8132799999998</v>
      </c>
      <c r="AU29" s="24">
        <v>1485.9403340000001</v>
      </c>
      <c r="AV29" s="24">
        <v>175.24355300000002</v>
      </c>
      <c r="AW29" s="42">
        <v>1661.1838870000001</v>
      </c>
    </row>
    <row r="30" spans="1:49" x14ac:dyDescent="0.35">
      <c r="A30" s="127" t="s">
        <v>40</v>
      </c>
      <c r="B30" s="24">
        <v>250.059</v>
      </c>
      <c r="C30" s="24">
        <v>328.875</v>
      </c>
      <c r="D30" s="42">
        <v>578.93399999999997</v>
      </c>
      <c r="E30" s="24">
        <v>416.86599999999999</v>
      </c>
      <c r="F30" s="24">
        <v>177.5</v>
      </c>
      <c r="G30" s="42">
        <v>594</v>
      </c>
      <c r="H30" s="24">
        <v>229.83229</v>
      </c>
      <c r="I30" s="24">
        <v>5.4099999999999966</v>
      </c>
      <c r="J30" s="42">
        <v>235.24229</v>
      </c>
      <c r="K30" s="24">
        <v>711.58150000000001</v>
      </c>
      <c r="L30" s="24">
        <v>30</v>
      </c>
      <c r="M30" s="42">
        <v>741.58150000000001</v>
      </c>
      <c r="N30" s="24">
        <v>254.79189000000002</v>
      </c>
      <c r="O30" s="24">
        <v>84.199999999999989</v>
      </c>
      <c r="P30" s="42">
        <v>338.99189000000001</v>
      </c>
      <c r="Q30" s="24">
        <v>853.36781000000008</v>
      </c>
      <c r="R30" s="24">
        <v>40</v>
      </c>
      <c r="S30" s="42">
        <v>893.36781000000008</v>
      </c>
      <c r="T30" s="24">
        <v>963.17853000000002</v>
      </c>
      <c r="U30" s="24">
        <v>312.91191999999967</v>
      </c>
      <c r="V30" s="42">
        <v>1276.0904499999997</v>
      </c>
      <c r="W30" s="24">
        <v>1340.0466800000002</v>
      </c>
      <c r="X30" s="24">
        <v>45</v>
      </c>
      <c r="Y30" s="42">
        <v>1385.0466800000002</v>
      </c>
      <c r="Z30" s="24">
        <v>1985.43435</v>
      </c>
      <c r="AA30" s="24">
        <v>208.5027</v>
      </c>
      <c r="AB30" s="42">
        <v>2193.93705</v>
      </c>
      <c r="AC30" s="24">
        <v>951.34819999999991</v>
      </c>
      <c r="AD30" s="24">
        <v>139.40000000000009</v>
      </c>
      <c r="AE30" s="42">
        <v>1090.7482</v>
      </c>
      <c r="AF30" s="24">
        <v>1699.2937199999999</v>
      </c>
      <c r="AG30" s="24">
        <v>99.233500000000049</v>
      </c>
      <c r="AH30" s="42">
        <v>1798.5272199999999</v>
      </c>
      <c r="AI30" s="24">
        <v>2182.2513000000004</v>
      </c>
      <c r="AJ30" s="24">
        <v>62.749999999999545</v>
      </c>
      <c r="AK30" s="42">
        <v>2245.0012999999999</v>
      </c>
      <c r="AL30" s="24">
        <v>1391.87916</v>
      </c>
      <c r="AM30" s="24">
        <v>191.38865999999985</v>
      </c>
      <c r="AN30" s="42">
        <v>1583.2678199999998</v>
      </c>
      <c r="AO30" s="24">
        <v>2584.9585000000002</v>
      </c>
      <c r="AP30" s="24">
        <v>210.30949999999984</v>
      </c>
      <c r="AQ30" s="42">
        <v>2795.268</v>
      </c>
      <c r="AR30" s="24">
        <v>2091.12916</v>
      </c>
      <c r="AS30" s="24">
        <v>262.96599999999989</v>
      </c>
      <c r="AT30" s="42">
        <v>2354.0951599999999</v>
      </c>
      <c r="AU30" s="24">
        <v>3085.0216</v>
      </c>
      <c r="AV30" s="24">
        <v>114</v>
      </c>
      <c r="AW30" s="42">
        <v>3199.0216</v>
      </c>
    </row>
    <row r="31" spans="1:49" x14ac:dyDescent="0.35">
      <c r="A31" s="127" t="s">
        <v>41</v>
      </c>
      <c r="B31" s="24">
        <v>135.07968</v>
      </c>
      <c r="C31" s="24">
        <v>71</v>
      </c>
      <c r="D31" s="42">
        <v>206.07968</v>
      </c>
      <c r="E31" s="24">
        <v>201.63499999999999</v>
      </c>
      <c r="F31" s="24">
        <v>34.975000000000001</v>
      </c>
      <c r="G31" s="42">
        <v>236.61</v>
      </c>
      <c r="H31" s="24">
        <v>12.400889999999999</v>
      </c>
      <c r="I31" s="24">
        <v>0</v>
      </c>
      <c r="J31" s="42">
        <v>12.400889999999999</v>
      </c>
      <c r="K31" s="24">
        <v>141.72619</v>
      </c>
      <c r="L31" s="24">
        <v>0</v>
      </c>
      <c r="M31" s="42">
        <v>141.72619</v>
      </c>
      <c r="N31" s="24">
        <v>72.036149999999992</v>
      </c>
      <c r="O31" s="24">
        <v>0</v>
      </c>
      <c r="P31" s="42">
        <v>72.036149999999992</v>
      </c>
      <c r="Q31" s="24">
        <v>256.98279000000002</v>
      </c>
      <c r="R31" s="24">
        <v>31.499999999999943</v>
      </c>
      <c r="S31" s="42">
        <v>288.48278999999997</v>
      </c>
      <c r="T31" s="24">
        <v>267.24549999999999</v>
      </c>
      <c r="U31" s="24">
        <v>23.229629999999986</v>
      </c>
      <c r="V31" s="42">
        <v>290.47512999999998</v>
      </c>
      <c r="W31" s="24">
        <v>81.697800000000001</v>
      </c>
      <c r="X31" s="24">
        <v>28.5</v>
      </c>
      <c r="Y31" s="42">
        <v>110.1978</v>
      </c>
      <c r="Z31" s="24">
        <v>319.22199999999998</v>
      </c>
      <c r="AA31" s="24">
        <v>44.650000000000034</v>
      </c>
      <c r="AB31" s="42">
        <v>363.87200000000001</v>
      </c>
      <c r="AC31" s="24">
        <v>251.85883000000004</v>
      </c>
      <c r="AD31" s="24">
        <v>114.69999999999996</v>
      </c>
      <c r="AE31" s="42">
        <v>366.55883</v>
      </c>
      <c r="AF31" s="24">
        <v>851.94843999999978</v>
      </c>
      <c r="AG31" s="24">
        <v>164.65100000000018</v>
      </c>
      <c r="AH31" s="42">
        <v>1016.59944</v>
      </c>
      <c r="AI31" s="24">
        <v>584.67336000000012</v>
      </c>
      <c r="AJ31" s="24">
        <v>119.27996206896535</v>
      </c>
      <c r="AK31" s="42">
        <v>703.95332206896546</v>
      </c>
      <c r="AL31" s="24">
        <v>360.25667000000004</v>
      </c>
      <c r="AM31" s="24">
        <v>111.84973999999994</v>
      </c>
      <c r="AN31" s="42">
        <v>472.10640999999998</v>
      </c>
      <c r="AO31" s="24">
        <v>502.75809999999996</v>
      </c>
      <c r="AP31" s="24">
        <v>228.69700000000006</v>
      </c>
      <c r="AQ31" s="42">
        <v>731.45510000000002</v>
      </c>
      <c r="AR31" s="24">
        <v>937.05158999999992</v>
      </c>
      <c r="AS31" s="24">
        <v>366.18352999999991</v>
      </c>
      <c r="AT31" s="42">
        <v>1303.2351199999998</v>
      </c>
      <c r="AU31" s="24">
        <v>1454.9675630000002</v>
      </c>
      <c r="AV31" s="24">
        <v>343.37974800000001</v>
      </c>
      <c r="AW31" s="42">
        <v>1798.3473110000002</v>
      </c>
    </row>
    <row r="32" spans="1:49" x14ac:dyDescent="0.35">
      <c r="A32" s="127" t="s">
        <v>42</v>
      </c>
      <c r="B32" s="24">
        <v>249.58799999999999</v>
      </c>
      <c r="C32" s="24">
        <v>174.31100000000001</v>
      </c>
      <c r="D32" s="42">
        <v>423.899</v>
      </c>
      <c r="E32" s="24">
        <v>86.991</v>
      </c>
      <c r="F32" s="24">
        <v>34.507239999999996</v>
      </c>
      <c r="G32" s="42">
        <v>121.241</v>
      </c>
      <c r="H32" s="24">
        <v>8.1999999999999993</v>
      </c>
      <c r="I32" s="24">
        <v>35</v>
      </c>
      <c r="J32" s="42">
        <v>43.2</v>
      </c>
      <c r="K32" s="24">
        <v>74.115490000000008</v>
      </c>
      <c r="L32" s="24">
        <v>98.899999999999991</v>
      </c>
      <c r="M32" s="42">
        <v>173.01549</v>
      </c>
      <c r="N32" s="24">
        <v>106.37495</v>
      </c>
      <c r="O32" s="24">
        <v>465.69999999999993</v>
      </c>
      <c r="P32" s="42">
        <v>572.07494999999994</v>
      </c>
      <c r="Q32" s="24">
        <v>8.0490999999999993</v>
      </c>
      <c r="R32" s="24">
        <v>84.350000000000009</v>
      </c>
      <c r="S32" s="42">
        <v>92.399100000000004</v>
      </c>
      <c r="T32" s="24">
        <v>91.364199999999997</v>
      </c>
      <c r="U32" s="24">
        <v>68.446629999999985</v>
      </c>
      <c r="V32" s="42">
        <v>159.81082999999998</v>
      </c>
      <c r="W32" s="24">
        <v>3.1942900000000001</v>
      </c>
      <c r="X32" s="24">
        <v>0</v>
      </c>
      <c r="Y32" s="42">
        <v>3.1942900000000001</v>
      </c>
      <c r="Z32" s="24">
        <v>71.100800000000007</v>
      </c>
      <c r="AA32" s="24">
        <v>97.979200000000034</v>
      </c>
      <c r="AB32" s="42">
        <v>169.08000000000004</v>
      </c>
      <c r="AC32" s="24">
        <v>454.38217999999995</v>
      </c>
      <c r="AD32" s="24">
        <v>41.727200000000039</v>
      </c>
      <c r="AE32" s="42">
        <v>496.10937999999999</v>
      </c>
      <c r="AF32" s="24">
        <v>130.08324999999999</v>
      </c>
      <c r="AG32" s="24">
        <v>46.097950000000026</v>
      </c>
      <c r="AH32" s="42">
        <v>176.18120000000002</v>
      </c>
      <c r="AI32" s="24">
        <v>97.91816</v>
      </c>
      <c r="AJ32" s="24">
        <v>298.72165999999999</v>
      </c>
      <c r="AK32" s="42">
        <v>396.63981999999999</v>
      </c>
      <c r="AL32" s="24">
        <v>260.86171999999999</v>
      </c>
      <c r="AM32" s="24">
        <v>40.341670000000022</v>
      </c>
      <c r="AN32" s="42">
        <v>301.20339000000001</v>
      </c>
      <c r="AO32" s="24">
        <v>361.04277000000002</v>
      </c>
      <c r="AP32" s="24">
        <v>74.128999999999962</v>
      </c>
      <c r="AQ32" s="42">
        <v>435.17176999999998</v>
      </c>
      <c r="AR32" s="24">
        <v>329.88046199999997</v>
      </c>
      <c r="AS32" s="24">
        <v>125.96653300000003</v>
      </c>
      <c r="AT32" s="42">
        <v>455.84699499999999</v>
      </c>
      <c r="AU32" s="24">
        <v>182.054982</v>
      </c>
      <c r="AV32" s="24">
        <v>22.825243</v>
      </c>
      <c r="AW32" s="42">
        <v>204.880225</v>
      </c>
    </row>
    <row r="33" spans="1:49" ht="15.6" thickBot="1" x14ac:dyDescent="0.4">
      <c r="A33" s="43" t="s">
        <v>16</v>
      </c>
      <c r="B33" s="27">
        <v>5604.985819999999</v>
      </c>
      <c r="C33" s="27">
        <v>4389.7715600000001</v>
      </c>
      <c r="D33" s="27">
        <v>9994.7573799999991</v>
      </c>
      <c r="E33" s="27">
        <v>6666.1394026500002</v>
      </c>
      <c r="F33" s="27">
        <v>3181.6856299999995</v>
      </c>
      <c r="G33" s="27">
        <v>9847.7316432499993</v>
      </c>
      <c r="H33" s="27">
        <v>2681.0693000000001</v>
      </c>
      <c r="I33" s="27">
        <v>990.56696000000011</v>
      </c>
      <c r="J33" s="27">
        <v>3671.6362600000002</v>
      </c>
      <c r="K33" s="27">
        <v>3716.1542900000004</v>
      </c>
      <c r="L33" s="27">
        <v>1327.1334500000012</v>
      </c>
      <c r="M33" s="27">
        <v>5043.2877400000016</v>
      </c>
      <c r="N33" s="27">
        <v>3102.0082200000006</v>
      </c>
      <c r="O33" s="27">
        <v>3354.0305099999996</v>
      </c>
      <c r="P33" s="27">
        <v>6456.0387300000002</v>
      </c>
      <c r="Q33" s="27">
        <v>3503.4405100000004</v>
      </c>
      <c r="R33" s="27">
        <v>1504.7195299999994</v>
      </c>
      <c r="S33" s="27">
        <v>5008.1600399999998</v>
      </c>
      <c r="T33" s="27">
        <v>4513.3694000000005</v>
      </c>
      <c r="U33" s="27">
        <v>3638.8580700000011</v>
      </c>
      <c r="V33" s="27">
        <v>8152.2274700000016</v>
      </c>
      <c r="W33" s="27">
        <v>5967.4085299999997</v>
      </c>
      <c r="X33" s="27">
        <v>4149.8519200000001</v>
      </c>
      <c r="Y33" s="27">
        <v>10117.26045</v>
      </c>
      <c r="Z33" s="27">
        <v>6905.7038600000005</v>
      </c>
      <c r="AA33" s="27">
        <v>2805.9128599999995</v>
      </c>
      <c r="AB33" s="27">
        <v>9711.61672</v>
      </c>
      <c r="AC33" s="27">
        <v>8155.7116580000002</v>
      </c>
      <c r="AD33" s="27">
        <v>6535.5066399999996</v>
      </c>
      <c r="AE33" s="27">
        <v>14691.218298</v>
      </c>
      <c r="AF33" s="27">
        <v>10366.633089999999</v>
      </c>
      <c r="AG33" s="27">
        <v>6171.0593100000006</v>
      </c>
      <c r="AH33" s="27">
        <v>16537.6924</v>
      </c>
      <c r="AI33" s="27">
        <v>9669.2753401209939</v>
      </c>
      <c r="AJ33" s="27">
        <v>9023.349990732002</v>
      </c>
      <c r="AK33" s="27">
        <v>18692.625330852996</v>
      </c>
      <c r="AL33" s="27">
        <v>11862.084209999999</v>
      </c>
      <c r="AM33" s="27">
        <v>9060.1714699999993</v>
      </c>
      <c r="AN33" s="27">
        <v>20922.255679999998</v>
      </c>
      <c r="AO33" s="27">
        <v>12772.911725</v>
      </c>
      <c r="AP33" s="27">
        <v>5680.6534200000006</v>
      </c>
      <c r="AQ33" s="27">
        <v>18453.565145</v>
      </c>
      <c r="AR33" s="27">
        <v>15694.494723000002</v>
      </c>
      <c r="AS33" s="27">
        <v>8819.6302070000002</v>
      </c>
      <c r="AT33" s="27">
        <v>24514.124930000002</v>
      </c>
      <c r="AU33" s="27">
        <v>15445.813099200001</v>
      </c>
      <c r="AV33" s="27">
        <v>10021.288448799998</v>
      </c>
      <c r="AW33" s="27">
        <v>25467.101547999999</v>
      </c>
    </row>
    <row r="34" spans="1:49" x14ac:dyDescent="0.35">
      <c r="A34" s="126" t="s">
        <v>152</v>
      </c>
    </row>
    <row r="36" spans="1:49" ht="16.2" x14ac:dyDescent="0.35">
      <c r="A36" s="71" t="s">
        <v>70</v>
      </c>
    </row>
    <row r="37" spans="1:49" ht="15.6" thickBot="1" x14ac:dyDescent="0.4">
      <c r="A37" s="57"/>
    </row>
    <row r="38" spans="1:49" ht="15.6" thickBot="1" x14ac:dyDescent="0.4">
      <c r="A38" s="57" t="s">
        <v>18</v>
      </c>
      <c r="B38" s="69">
        <v>2007</v>
      </c>
      <c r="C38" s="69">
        <v>2008</v>
      </c>
      <c r="D38" s="69">
        <v>2009</v>
      </c>
      <c r="E38" s="69">
        <v>2010</v>
      </c>
      <c r="F38" s="69">
        <v>2011</v>
      </c>
      <c r="G38" s="69">
        <v>2012</v>
      </c>
      <c r="H38" s="69">
        <v>2013</v>
      </c>
      <c r="I38" s="69">
        <v>2014</v>
      </c>
      <c r="J38" s="69">
        <v>2015</v>
      </c>
      <c r="K38" s="69">
        <v>2016</v>
      </c>
      <c r="L38" s="69">
        <v>2017</v>
      </c>
      <c r="M38" s="69">
        <v>2018</v>
      </c>
      <c r="N38" s="69">
        <v>2019</v>
      </c>
      <c r="O38" s="69">
        <v>2020</v>
      </c>
      <c r="P38" s="69">
        <v>2021</v>
      </c>
      <c r="Q38" s="69">
        <v>2022</v>
      </c>
    </row>
    <row r="39" spans="1:49" x14ac:dyDescent="0.35">
      <c r="A39" s="15" t="s">
        <v>32</v>
      </c>
      <c r="B39" s="24">
        <v>5604.9858199999999</v>
      </c>
      <c r="C39" s="24">
        <v>6666.1394026500002</v>
      </c>
      <c r="D39" s="24">
        <v>2681.0692999999992</v>
      </c>
      <c r="E39" s="24">
        <v>3716.1542899999999</v>
      </c>
      <c r="F39" s="24">
        <v>3102.0082200000002</v>
      </c>
      <c r="G39" s="24">
        <v>3503</v>
      </c>
      <c r="H39" s="24">
        <v>4513.3694000000005</v>
      </c>
      <c r="I39" s="24">
        <v>5967.4085299999997</v>
      </c>
      <c r="J39" s="24">
        <v>6905.7038600000005</v>
      </c>
      <c r="K39" s="24">
        <v>8155.7116580000002</v>
      </c>
      <c r="L39" s="24">
        <v>10366.633089999999</v>
      </c>
      <c r="M39" s="24">
        <v>9669.2753401209939</v>
      </c>
      <c r="N39" s="24">
        <v>11862.084209999999</v>
      </c>
      <c r="O39" s="24">
        <v>12772.911725</v>
      </c>
      <c r="P39" s="24">
        <v>15694.494723000002</v>
      </c>
      <c r="Q39" s="24">
        <v>15445.813099200001</v>
      </c>
    </row>
    <row r="40" spans="1:49" x14ac:dyDescent="0.35">
      <c r="A40" s="128" t="s">
        <v>20</v>
      </c>
      <c r="B40" s="24">
        <v>2933.7167599999998</v>
      </c>
      <c r="C40" s="24">
        <v>1588.9964999999997</v>
      </c>
      <c r="D40" s="24">
        <v>776.971</v>
      </c>
      <c r="E40" s="24">
        <v>801.20762000000013</v>
      </c>
      <c r="F40" s="24">
        <v>1703.5256499999998</v>
      </c>
      <c r="G40" s="24">
        <v>979</v>
      </c>
      <c r="H40" s="24">
        <v>1925.8571899999997</v>
      </c>
      <c r="I40" s="24">
        <v>2303.9531199999997</v>
      </c>
      <c r="J40" s="24">
        <v>1859.4228599999999</v>
      </c>
      <c r="K40" s="24">
        <v>4047.47262</v>
      </c>
      <c r="L40" s="24">
        <v>3633.87887</v>
      </c>
      <c r="M40" s="24">
        <v>4705.2583819721713</v>
      </c>
      <c r="N40" s="24">
        <v>5393.0532300000004</v>
      </c>
      <c r="O40" s="24">
        <v>3915.4666100000004</v>
      </c>
      <c r="P40" s="24">
        <v>5835.443905000001</v>
      </c>
      <c r="Q40" s="24">
        <v>5732.3508000000002</v>
      </c>
    </row>
    <row r="41" spans="1:49" x14ac:dyDescent="0.35">
      <c r="A41" s="128" t="s">
        <v>21</v>
      </c>
      <c r="B41" s="24">
        <v>1456.0548000000001</v>
      </c>
      <c r="C41" s="24">
        <v>1592.68913</v>
      </c>
      <c r="D41" s="24">
        <v>213.59595999999999</v>
      </c>
      <c r="E41" s="24">
        <v>525.92583000000002</v>
      </c>
      <c r="F41" s="24">
        <v>1650.50486</v>
      </c>
      <c r="G41" s="24">
        <v>526</v>
      </c>
      <c r="H41" s="24">
        <f>H42-H39-H40</f>
        <v>1713.0008800000014</v>
      </c>
      <c r="I41" s="24">
        <f t="shared" ref="I41:P41" si="0">I42-I39-I40</f>
        <v>1845.8988000000004</v>
      </c>
      <c r="J41" s="24">
        <f t="shared" si="0"/>
        <v>946.48999999999955</v>
      </c>
      <c r="K41" s="24">
        <f t="shared" si="0"/>
        <v>2488.0340199999996</v>
      </c>
      <c r="L41" s="24">
        <f t="shared" si="0"/>
        <v>2537.1804400000005</v>
      </c>
      <c r="M41" s="24">
        <f t="shared" si="0"/>
        <v>4318.0916087598307</v>
      </c>
      <c r="N41" s="24">
        <f t="shared" si="0"/>
        <v>3667.1182399999989</v>
      </c>
      <c r="O41" s="24">
        <f t="shared" si="0"/>
        <v>1765.1868100000002</v>
      </c>
      <c r="P41" s="24">
        <f t="shared" si="0"/>
        <v>2984.1863019999992</v>
      </c>
      <c r="Q41" s="24">
        <v>4288.9376487999998</v>
      </c>
    </row>
    <row r="42" spans="1:49" ht="15.6" thickBot="1" x14ac:dyDescent="0.4">
      <c r="A42" s="10" t="s">
        <v>16</v>
      </c>
      <c r="B42" s="28">
        <v>9994.7573799999991</v>
      </c>
      <c r="C42" s="28">
        <v>9847.8250326500001</v>
      </c>
      <c r="D42" s="28">
        <v>3671.6362599999993</v>
      </c>
      <c r="E42" s="28">
        <v>5043.2877399999998</v>
      </c>
      <c r="F42" s="28">
        <v>6456.0387300000002</v>
      </c>
      <c r="G42" s="28">
        <v>5008</v>
      </c>
      <c r="H42" s="28">
        <v>8152.2274700000016</v>
      </c>
      <c r="I42" s="28">
        <v>10117.26045</v>
      </c>
      <c r="J42" s="28">
        <v>9711.61672</v>
      </c>
      <c r="K42" s="28">
        <v>14691.218298</v>
      </c>
      <c r="L42" s="28">
        <v>16537.6924</v>
      </c>
      <c r="M42" s="28">
        <v>18692.625330852996</v>
      </c>
      <c r="N42" s="28">
        <v>20922.255679999998</v>
      </c>
      <c r="O42" s="28">
        <v>18453.565145</v>
      </c>
      <c r="P42" s="28">
        <v>24514.124930000002</v>
      </c>
      <c r="Q42" s="28">
        <v>25467.101547999999</v>
      </c>
    </row>
    <row r="43" spans="1:49" x14ac:dyDescent="0.35">
      <c r="A43" s="126" t="s">
        <v>152</v>
      </c>
      <c r="G43" s="7"/>
      <c r="H43" s="7"/>
      <c r="I43" s="7"/>
      <c r="J43" s="7"/>
      <c r="K43" s="7"/>
      <c r="L43" s="7"/>
      <c r="M43" s="7"/>
      <c r="N43" s="7"/>
      <c r="O43" s="7"/>
      <c r="P43" s="7"/>
      <c r="Q43" s="7"/>
    </row>
    <row r="45" spans="1:49" ht="16.2" x14ac:dyDescent="0.35">
      <c r="A45" s="71" t="s">
        <v>71</v>
      </c>
      <c r="I45" s="5"/>
      <c r="J45" s="5"/>
      <c r="K45" s="5"/>
      <c r="L45" s="5"/>
      <c r="M45" s="5"/>
      <c r="N45" s="5"/>
      <c r="O45" s="5"/>
      <c r="P45" s="5"/>
      <c r="Q45" s="5"/>
    </row>
    <row r="46" spans="1:49" ht="15.6" thickBot="1" x14ac:dyDescent="0.4"/>
    <row r="47" spans="1:49" ht="15.6" thickBot="1" x14ac:dyDescent="0.4">
      <c r="A47" s="57" t="s">
        <v>18</v>
      </c>
      <c r="B47" s="69">
        <v>2007</v>
      </c>
      <c r="C47" s="69">
        <v>2008</v>
      </c>
      <c r="D47" s="69">
        <v>2009</v>
      </c>
      <c r="E47" s="69">
        <v>2010</v>
      </c>
      <c r="F47" s="69">
        <v>2011</v>
      </c>
      <c r="G47" s="69">
        <v>2012</v>
      </c>
      <c r="H47" s="69">
        <v>2013</v>
      </c>
      <c r="I47" s="69">
        <v>2014</v>
      </c>
      <c r="J47" s="69">
        <v>2015</v>
      </c>
      <c r="K47" s="69">
        <v>2016</v>
      </c>
      <c r="L47" s="69">
        <v>2017</v>
      </c>
      <c r="M47" s="69">
        <v>2018</v>
      </c>
      <c r="N47" s="69">
        <v>2019</v>
      </c>
      <c r="O47" s="69">
        <v>2020</v>
      </c>
      <c r="P47" s="69">
        <v>2021</v>
      </c>
      <c r="Q47" s="69">
        <v>2022</v>
      </c>
    </row>
    <row r="48" spans="1:49" x14ac:dyDescent="0.35">
      <c r="A48" s="15" t="s">
        <v>72</v>
      </c>
      <c r="B48" s="24">
        <v>3144.9545799999996</v>
      </c>
      <c r="C48" s="24">
        <v>3011.6594899999996</v>
      </c>
      <c r="D48" s="24">
        <v>2058.1872600000002</v>
      </c>
      <c r="E48" s="24">
        <v>2286.4738400000001</v>
      </c>
      <c r="F48" s="24">
        <v>1820.0223000000003</v>
      </c>
      <c r="G48" s="24">
        <v>2242.95604</v>
      </c>
      <c r="H48" s="24">
        <v>2449.5694400000002</v>
      </c>
      <c r="I48" s="24">
        <v>2204.2818000000002</v>
      </c>
      <c r="J48" s="24">
        <v>2652.6370699999998</v>
      </c>
      <c r="K48" s="24">
        <v>2808.6285680000005</v>
      </c>
      <c r="L48" s="24">
        <v>3619.3022599999999</v>
      </c>
      <c r="M48" s="24">
        <v>4071.8512799999999</v>
      </c>
      <c r="N48" s="24">
        <v>4030.57348</v>
      </c>
      <c r="O48" s="24">
        <v>4172.4336549999998</v>
      </c>
      <c r="P48" s="24">
        <v>6555.5347100000045</v>
      </c>
      <c r="Q48" s="24">
        <v>6678.7635499999988</v>
      </c>
    </row>
    <row r="49" spans="1:18" x14ac:dyDescent="0.35">
      <c r="A49" s="16" t="s">
        <v>73</v>
      </c>
      <c r="B49" s="24">
        <v>3946.7887999999998</v>
      </c>
      <c r="C49" s="24">
        <v>2956.3330000000001</v>
      </c>
      <c r="D49" s="24">
        <v>1613.4490000000001</v>
      </c>
      <c r="E49" s="24">
        <v>2161.8139000000001</v>
      </c>
      <c r="F49" s="24">
        <v>2086.5364300000001</v>
      </c>
      <c r="G49" s="24">
        <v>1927.1469999999999</v>
      </c>
      <c r="H49" s="24">
        <v>2286.683</v>
      </c>
      <c r="I49" s="24">
        <v>4343.7496499999997</v>
      </c>
      <c r="J49" s="24">
        <v>5658.9796499999993</v>
      </c>
      <c r="K49" s="24">
        <v>6734.2890299999999</v>
      </c>
      <c r="L49" s="24">
        <v>7320.3036000000002</v>
      </c>
      <c r="M49" s="24">
        <v>5652.8350508529948</v>
      </c>
      <c r="N49" s="24">
        <v>4112.7199000000001</v>
      </c>
      <c r="O49" s="24">
        <v>7237.5877899999996</v>
      </c>
      <c r="P49" s="24">
        <v>14441.876119999999</v>
      </c>
      <c r="Q49" s="24">
        <v>7012.8089639999998</v>
      </c>
    </row>
    <row r="50" spans="1:18" x14ac:dyDescent="0.35">
      <c r="A50" s="16" t="s">
        <v>74</v>
      </c>
      <c r="B50" s="24">
        <v>1445.8140000000001</v>
      </c>
      <c r="C50" s="24">
        <v>1412.3430000000001</v>
      </c>
      <c r="D50" s="24">
        <v>0</v>
      </c>
      <c r="E50" s="24">
        <v>595</v>
      </c>
      <c r="F50" s="24">
        <v>1498</v>
      </c>
      <c r="G50" s="24">
        <v>838.05700000000002</v>
      </c>
      <c r="H50" s="24">
        <v>1004.61973</v>
      </c>
      <c r="I50" s="24">
        <v>569.17499999999995</v>
      </c>
      <c r="J50" s="24">
        <v>1399.9999999999998</v>
      </c>
      <c r="K50" s="24">
        <v>1032.3000999999999</v>
      </c>
      <c r="L50" s="24">
        <v>1195.08654</v>
      </c>
      <c r="M50" s="24">
        <v>3066.7399999999993</v>
      </c>
      <c r="N50" s="24">
        <v>2866.6320000000001</v>
      </c>
      <c r="O50" s="24">
        <v>3887.9515000000001</v>
      </c>
      <c r="P50" s="24">
        <v>3516.7141000000001</v>
      </c>
      <c r="Q50" s="24">
        <v>3695.3563339999992</v>
      </c>
    </row>
    <row r="51" spans="1:18" x14ac:dyDescent="0.35">
      <c r="A51" s="16" t="s">
        <v>75</v>
      </c>
      <c r="B51" s="24">
        <v>1457.2</v>
      </c>
      <c r="C51" s="24">
        <v>2467.3961532500002</v>
      </c>
      <c r="D51" s="24">
        <v>0</v>
      </c>
      <c r="E51" s="24">
        <v>0</v>
      </c>
      <c r="F51" s="24">
        <v>1051.48</v>
      </c>
      <c r="G51" s="24">
        <v>0</v>
      </c>
      <c r="H51" s="24">
        <v>2411.3552999999984</v>
      </c>
      <c r="I51" s="24">
        <v>3000</v>
      </c>
      <c r="J51" s="24">
        <v>0</v>
      </c>
      <c r="K51" s="24">
        <v>4116.0006000000003</v>
      </c>
      <c r="L51" s="24">
        <v>4403</v>
      </c>
      <c r="M51" s="24">
        <v>5901.1989999999996</v>
      </c>
      <c r="N51" s="24">
        <v>9912.3302999999996</v>
      </c>
      <c r="O51" s="24">
        <v>3155.5921999999996</v>
      </c>
      <c r="P51" s="24">
        <v>0</v>
      </c>
      <c r="Q51" s="24">
        <v>8080.1727000000001</v>
      </c>
    </row>
    <row r="52" spans="1:18" ht="15.6" thickBot="1" x14ac:dyDescent="0.4">
      <c r="A52" s="10" t="s">
        <v>16</v>
      </c>
      <c r="B52" s="28">
        <v>9994.7573800000009</v>
      </c>
      <c r="C52" s="28">
        <v>9847.7316432499993</v>
      </c>
      <c r="D52" s="28">
        <v>3671.6362600000002</v>
      </c>
      <c r="E52" s="28">
        <v>5043.2877399999998</v>
      </c>
      <c r="F52" s="28">
        <v>6456.0387300000002</v>
      </c>
      <c r="G52" s="28">
        <v>5008.1600399999998</v>
      </c>
      <c r="H52" s="28">
        <v>8152.2274699999989</v>
      </c>
      <c r="I52" s="28">
        <v>10117.206450000001</v>
      </c>
      <c r="J52" s="28">
        <v>9711.6167199999982</v>
      </c>
      <c r="K52" s="28">
        <v>14691.218298</v>
      </c>
      <c r="L52" s="28">
        <v>16537.6924</v>
      </c>
      <c r="M52" s="28">
        <v>18692.625330852992</v>
      </c>
      <c r="N52" s="28">
        <v>20922.255680000002</v>
      </c>
      <c r="O52" s="28">
        <v>18453.565144999997</v>
      </c>
      <c r="P52" s="28">
        <v>24514.124930000005</v>
      </c>
      <c r="Q52" s="28">
        <v>25467.101547999995</v>
      </c>
    </row>
    <row r="53" spans="1:18" x14ac:dyDescent="0.35">
      <c r="A53" s="126" t="s">
        <v>152</v>
      </c>
    </row>
    <row r="54" spans="1:18" ht="15.6" thickBot="1" x14ac:dyDescent="0.4"/>
    <row r="55" spans="1:18" ht="15.6" thickBot="1" x14ac:dyDescent="0.4">
      <c r="A55" s="57" t="s">
        <v>146</v>
      </c>
      <c r="B55" s="69">
        <v>2007</v>
      </c>
      <c r="C55" s="69">
        <v>2008</v>
      </c>
      <c r="D55" s="69">
        <v>2009</v>
      </c>
      <c r="E55" s="69">
        <v>2010</v>
      </c>
      <c r="F55" s="69">
        <v>2011</v>
      </c>
      <c r="G55" s="69">
        <v>2012</v>
      </c>
      <c r="H55" s="69">
        <v>2013</v>
      </c>
      <c r="I55" s="69">
        <v>2014</v>
      </c>
      <c r="J55" s="69">
        <v>2015</v>
      </c>
      <c r="K55" s="69">
        <v>2016</v>
      </c>
      <c r="L55" s="69">
        <v>2017</v>
      </c>
      <c r="M55" s="69">
        <v>2018</v>
      </c>
      <c r="N55" s="69">
        <v>2019</v>
      </c>
      <c r="O55" s="69">
        <v>2020</v>
      </c>
      <c r="P55" s="69">
        <v>2021</v>
      </c>
      <c r="Q55" s="69">
        <v>2022</v>
      </c>
    </row>
    <row r="56" spans="1:18" x14ac:dyDescent="0.35">
      <c r="A56" s="15" t="s">
        <v>72</v>
      </c>
      <c r="B56" s="24">
        <v>139</v>
      </c>
      <c r="C56" s="24">
        <v>183</v>
      </c>
      <c r="D56" s="24">
        <v>186</v>
      </c>
      <c r="E56" s="24">
        <v>190</v>
      </c>
      <c r="F56" s="24">
        <v>170</v>
      </c>
      <c r="G56" s="24">
        <v>169</v>
      </c>
      <c r="H56" s="24">
        <v>133</v>
      </c>
      <c r="I56" s="24">
        <v>141</v>
      </c>
      <c r="J56" s="24">
        <v>134</v>
      </c>
      <c r="K56" s="24">
        <v>166</v>
      </c>
      <c r="L56" s="24">
        <v>199</v>
      </c>
      <c r="M56" s="24">
        <v>194</v>
      </c>
      <c r="N56" s="24">
        <v>181</v>
      </c>
      <c r="O56" s="24">
        <v>181</v>
      </c>
      <c r="P56" s="24">
        <v>258</v>
      </c>
      <c r="Q56" s="24">
        <v>274</v>
      </c>
    </row>
    <row r="57" spans="1:18" x14ac:dyDescent="0.35">
      <c r="A57" s="16" t="s">
        <v>73</v>
      </c>
      <c r="B57" s="24">
        <v>22</v>
      </c>
      <c r="C57" s="24">
        <v>17</v>
      </c>
      <c r="D57" s="24">
        <v>8</v>
      </c>
      <c r="E57" s="24">
        <v>13</v>
      </c>
      <c r="F57" s="24">
        <v>10</v>
      </c>
      <c r="G57" s="24">
        <v>13</v>
      </c>
      <c r="H57" s="24">
        <v>10</v>
      </c>
      <c r="I57" s="24">
        <v>20</v>
      </c>
      <c r="J57" s="24">
        <v>25</v>
      </c>
      <c r="K57" s="24">
        <v>27</v>
      </c>
      <c r="L57" s="24">
        <v>39</v>
      </c>
      <c r="M57" s="24">
        <v>30</v>
      </c>
      <c r="N57" s="24">
        <v>23</v>
      </c>
      <c r="O57" s="24">
        <v>34</v>
      </c>
      <c r="P57" s="24">
        <v>68</v>
      </c>
      <c r="Q57" s="24">
        <v>40</v>
      </c>
    </row>
    <row r="58" spans="1:18" x14ac:dyDescent="0.35">
      <c r="A58" s="16" t="s">
        <v>74</v>
      </c>
      <c r="B58" s="24">
        <v>2</v>
      </c>
      <c r="C58" s="24">
        <v>2</v>
      </c>
      <c r="D58" s="24">
        <v>0</v>
      </c>
      <c r="E58" s="24">
        <v>1</v>
      </c>
      <c r="F58" s="24">
        <v>2</v>
      </c>
      <c r="G58" s="24">
        <v>1</v>
      </c>
      <c r="H58" s="24">
        <v>2</v>
      </c>
      <c r="I58" s="24">
        <v>1</v>
      </c>
      <c r="J58" s="24">
        <v>2</v>
      </c>
      <c r="K58" s="24">
        <v>2</v>
      </c>
      <c r="L58" s="24">
        <v>2</v>
      </c>
      <c r="M58" s="24">
        <v>4</v>
      </c>
      <c r="N58" s="24">
        <v>4</v>
      </c>
      <c r="O58" s="24">
        <v>6</v>
      </c>
      <c r="P58" s="24">
        <v>6</v>
      </c>
      <c r="Q58" s="24">
        <v>6</v>
      </c>
    </row>
    <row r="59" spans="1:18" x14ac:dyDescent="0.35">
      <c r="A59" s="16" t="s">
        <v>75</v>
      </c>
      <c r="B59" s="24">
        <v>1</v>
      </c>
      <c r="C59" s="24">
        <v>1</v>
      </c>
      <c r="D59" s="24">
        <v>0</v>
      </c>
      <c r="E59" s="24">
        <v>0</v>
      </c>
      <c r="F59" s="24">
        <v>1</v>
      </c>
      <c r="G59" s="24">
        <v>0</v>
      </c>
      <c r="H59" s="24">
        <v>1</v>
      </c>
      <c r="I59" s="24">
        <v>1</v>
      </c>
      <c r="J59" s="24">
        <v>0</v>
      </c>
      <c r="K59" s="24">
        <v>1</v>
      </c>
      <c r="L59" s="24">
        <v>2</v>
      </c>
      <c r="M59" s="24">
        <v>2</v>
      </c>
      <c r="N59" s="24">
        <v>4</v>
      </c>
      <c r="O59" s="24">
        <v>2</v>
      </c>
      <c r="P59" s="24">
        <v>0</v>
      </c>
      <c r="Q59" s="24">
        <v>3</v>
      </c>
    </row>
    <row r="60" spans="1:18" ht="15.6" thickBot="1" x14ac:dyDescent="0.4">
      <c r="A60" s="10" t="s">
        <v>16</v>
      </c>
      <c r="B60" s="28">
        <v>164</v>
      </c>
      <c r="C60" s="28">
        <v>203</v>
      </c>
      <c r="D60" s="28">
        <v>194</v>
      </c>
      <c r="E60" s="28">
        <v>204</v>
      </c>
      <c r="F60" s="28">
        <v>183</v>
      </c>
      <c r="G60" s="28">
        <v>183</v>
      </c>
      <c r="H60" s="28">
        <v>146</v>
      </c>
      <c r="I60" s="28">
        <v>163</v>
      </c>
      <c r="J60" s="28">
        <v>161</v>
      </c>
      <c r="K60" s="28">
        <v>196</v>
      </c>
      <c r="L60" s="28">
        <v>242</v>
      </c>
      <c r="M60" s="28">
        <v>230</v>
      </c>
      <c r="N60" s="28">
        <v>212</v>
      </c>
      <c r="O60" s="28">
        <v>223</v>
      </c>
      <c r="P60" s="28">
        <v>332</v>
      </c>
      <c r="Q60" s="28">
        <v>323</v>
      </c>
    </row>
    <row r="61" spans="1:18" x14ac:dyDescent="0.35">
      <c r="A61" s="126" t="s">
        <v>152</v>
      </c>
    </row>
    <row r="62" spans="1:18" x14ac:dyDescent="0.35">
      <c r="C62" s="31"/>
      <c r="D62" s="31"/>
      <c r="E62" s="31"/>
      <c r="F62" s="31"/>
      <c r="G62" s="31"/>
      <c r="H62" s="31"/>
      <c r="I62" s="31"/>
      <c r="J62" s="31"/>
      <c r="K62" s="31"/>
      <c r="L62" s="31"/>
      <c r="M62" s="31"/>
      <c r="N62" s="31"/>
      <c r="O62" s="31"/>
      <c r="P62" s="31"/>
      <c r="Q62" s="31"/>
      <c r="R62" s="31"/>
    </row>
    <row r="63" spans="1:18" ht="16.2" x14ac:dyDescent="0.35">
      <c r="A63" s="71" t="s">
        <v>76</v>
      </c>
    </row>
    <row r="64" spans="1:18" ht="15.6" thickBot="1" x14ac:dyDescent="0.4"/>
    <row r="65" spans="1:17" ht="15.6" thickBot="1" x14ac:dyDescent="0.4">
      <c r="A65" s="57" t="s">
        <v>18</v>
      </c>
      <c r="B65" s="78">
        <v>2007</v>
      </c>
      <c r="C65" s="69">
        <v>2008</v>
      </c>
      <c r="D65" s="69">
        <v>2009</v>
      </c>
      <c r="E65" s="69">
        <v>2010</v>
      </c>
      <c r="F65" s="69">
        <v>2011</v>
      </c>
      <c r="G65" s="69">
        <v>2012</v>
      </c>
      <c r="H65" s="69">
        <v>2013</v>
      </c>
      <c r="I65" s="69">
        <v>2014</v>
      </c>
      <c r="J65" s="69">
        <v>2015</v>
      </c>
      <c r="K65" s="69">
        <v>2016</v>
      </c>
      <c r="L65" s="69">
        <v>2017</v>
      </c>
      <c r="M65" s="69">
        <v>2018</v>
      </c>
      <c r="N65" s="69">
        <v>2019</v>
      </c>
      <c r="O65" s="69">
        <v>2020</v>
      </c>
      <c r="P65" s="69">
        <v>2021</v>
      </c>
      <c r="Q65" s="70">
        <v>2022</v>
      </c>
    </row>
    <row r="66" spans="1:17" x14ac:dyDescent="0.35">
      <c r="A66" s="15" t="s">
        <v>77</v>
      </c>
      <c r="B66" s="24">
        <v>1128.5502499999998</v>
      </c>
      <c r="C66" s="24">
        <v>918.50198503999991</v>
      </c>
      <c r="D66" s="24">
        <v>727.05480899999998</v>
      </c>
      <c r="E66" s="24">
        <v>619.35050000000001</v>
      </c>
      <c r="F66" s="24">
        <v>450.8838333999999</v>
      </c>
      <c r="G66" s="24">
        <v>1029.7554500000001</v>
      </c>
      <c r="H66" s="24">
        <v>1374.9339</v>
      </c>
      <c r="I66" s="24">
        <v>827.78701000000001</v>
      </c>
      <c r="J66" s="24">
        <v>1385.5658899999999</v>
      </c>
      <c r="K66" s="24">
        <v>1532.5857480000004</v>
      </c>
      <c r="L66" s="24">
        <v>2471.1998089999997</v>
      </c>
      <c r="M66" s="24">
        <v>2593.7467350000002</v>
      </c>
      <c r="N66" s="24">
        <v>2351.6981499999997</v>
      </c>
      <c r="O66" s="24">
        <v>2166.3168210000003</v>
      </c>
      <c r="P66" s="24">
        <v>3649.775247</v>
      </c>
      <c r="Q66" s="24">
        <v>2990.3156985000005</v>
      </c>
    </row>
    <row r="67" spans="1:17" x14ac:dyDescent="0.35">
      <c r="A67" s="127" t="s">
        <v>78</v>
      </c>
      <c r="B67" s="79"/>
      <c r="C67" s="80"/>
      <c r="D67" s="81"/>
      <c r="E67" s="81"/>
      <c r="F67" s="81"/>
      <c r="G67" s="81"/>
      <c r="H67" s="81"/>
      <c r="I67" s="81"/>
      <c r="J67" s="81"/>
      <c r="K67" s="24">
        <v>275.34500000000003</v>
      </c>
      <c r="L67" s="24">
        <v>219.61</v>
      </c>
      <c r="M67" s="24">
        <v>700.45769999999993</v>
      </c>
      <c r="N67" s="24">
        <v>414.45100000000002</v>
      </c>
      <c r="O67" s="24">
        <v>2960.8943299999996</v>
      </c>
      <c r="P67" s="24">
        <v>3641.5572500000003</v>
      </c>
      <c r="Q67" s="24">
        <v>2585.6126400000003</v>
      </c>
    </row>
    <row r="68" spans="1:17" x14ac:dyDescent="0.35">
      <c r="A68" s="127" t="s">
        <v>79</v>
      </c>
      <c r="B68" s="24">
        <v>2066.1096139999995</v>
      </c>
      <c r="C68" s="24">
        <v>2890.6218273599993</v>
      </c>
      <c r="D68" s="24">
        <v>1846.6131009999999</v>
      </c>
      <c r="E68" s="24">
        <v>2836.9233400000003</v>
      </c>
      <c r="F68" s="24">
        <v>1947.7303639999996</v>
      </c>
      <c r="G68" s="24">
        <v>1891.8666499999999</v>
      </c>
      <c r="H68" s="24">
        <v>2842.9362740000001</v>
      </c>
      <c r="I68" s="24">
        <v>3478.5126399999999</v>
      </c>
      <c r="J68" s="24">
        <v>5036.0735150000019</v>
      </c>
      <c r="K68" s="24">
        <v>3555.554673000001</v>
      </c>
      <c r="L68" s="24">
        <v>4660.0134450000005</v>
      </c>
      <c r="M68" s="24">
        <v>5302.5352024264985</v>
      </c>
      <c r="N68" s="24">
        <v>5045.2399060000007</v>
      </c>
      <c r="O68" s="24">
        <v>5326.6980240000003</v>
      </c>
      <c r="P68" s="24">
        <v>7538.7066010000035</v>
      </c>
      <c r="Q68" s="44">
        <v>7572.0831795000013</v>
      </c>
    </row>
    <row r="69" spans="1:17" x14ac:dyDescent="0.35">
      <c r="A69" s="129" t="s">
        <v>80</v>
      </c>
      <c r="B69" s="25">
        <v>6800.0975160000007</v>
      </c>
      <c r="C69" s="25">
        <v>5931.9881158499993</v>
      </c>
      <c r="D69" s="25">
        <v>1097.9683500000001</v>
      </c>
      <c r="E69" s="25">
        <v>1587.0139799999997</v>
      </c>
      <c r="F69" s="25">
        <v>4057.4245326000005</v>
      </c>
      <c r="G69" s="25">
        <v>2086.5379400000002</v>
      </c>
      <c r="H69" s="25">
        <v>3934.3572959999983</v>
      </c>
      <c r="I69" s="25">
        <v>5810.9067999999997</v>
      </c>
      <c r="J69" s="25">
        <v>3289.9773149999992</v>
      </c>
      <c r="K69" s="25">
        <v>9327.7328770000004</v>
      </c>
      <c r="L69" s="25">
        <v>9186.8691459999991</v>
      </c>
      <c r="M69" s="25">
        <v>10095.885693426499</v>
      </c>
      <c r="N69" s="25">
        <v>13110.866624</v>
      </c>
      <c r="O69" s="25">
        <v>7999.6559699999998</v>
      </c>
      <c r="P69" s="38">
        <v>9684.0858929999958</v>
      </c>
      <c r="Q69" s="31">
        <v>12319.090026000002</v>
      </c>
    </row>
    <row r="70" spans="1:17" x14ac:dyDescent="0.35">
      <c r="A70" s="40" t="s">
        <v>81</v>
      </c>
      <c r="B70" s="26">
        <v>25.214500000000001</v>
      </c>
      <c r="C70" s="26">
        <v>106.619715</v>
      </c>
      <c r="D70" s="26">
        <v>74.15325</v>
      </c>
      <c r="E70" s="26">
        <v>150.31549999999999</v>
      </c>
      <c r="F70" s="26">
        <v>36.679327599999993</v>
      </c>
      <c r="G70" s="26">
        <v>0.14000000000000001</v>
      </c>
      <c r="H70" s="26">
        <v>2.0049999999999999</v>
      </c>
      <c r="I70" s="26">
        <v>206.82</v>
      </c>
      <c r="J70" s="26">
        <v>0</v>
      </c>
      <c r="K70" s="26">
        <v>19.341000000000001</v>
      </c>
      <c r="L70" s="26">
        <v>10.585900000000002</v>
      </c>
      <c r="M70" s="26">
        <v>117.87273</v>
      </c>
      <c r="N70" s="26">
        <v>11.252702000000001</v>
      </c>
      <c r="O70" s="26">
        <v>31.730400000000003</v>
      </c>
      <c r="P70" s="39">
        <v>150.97524999999999</v>
      </c>
      <c r="Q70" s="45">
        <v>137.69980000000001</v>
      </c>
    </row>
    <row r="71" spans="1:17" ht="15.6" thickBot="1" x14ac:dyDescent="0.4">
      <c r="A71" s="10" t="s">
        <v>16</v>
      </c>
      <c r="B71" s="27">
        <v>9994.7573799999991</v>
      </c>
      <c r="C71" s="27">
        <v>9847.7316432499993</v>
      </c>
      <c r="D71" s="22">
        <v>3671.6362600000002</v>
      </c>
      <c r="E71" s="22">
        <v>5043.2878199999996</v>
      </c>
      <c r="F71" s="22">
        <v>6456.0387300000002</v>
      </c>
      <c r="G71" s="22">
        <v>5008.1600400000007</v>
      </c>
      <c r="H71" s="22">
        <v>8152.227469999998</v>
      </c>
      <c r="I71" s="22">
        <v>10117.20645</v>
      </c>
      <c r="J71" s="22">
        <v>9711.6167200000018</v>
      </c>
      <c r="K71" s="22">
        <v>14691.218298000002</v>
      </c>
      <c r="L71" s="27">
        <v>16537.6924</v>
      </c>
      <c r="M71" s="27">
        <v>18692.625330852999</v>
      </c>
      <c r="N71" s="27">
        <v>20922.255680000002</v>
      </c>
      <c r="O71" s="27">
        <v>18453.565145</v>
      </c>
      <c r="P71" s="27">
        <v>24514.124991000001</v>
      </c>
      <c r="Q71" s="23">
        <v>25467.101544000005</v>
      </c>
    </row>
    <row r="72" spans="1:17" x14ac:dyDescent="0.35">
      <c r="A72" s="126" t="s">
        <v>152</v>
      </c>
      <c r="B72" s="5"/>
      <c r="C72" s="5"/>
      <c r="D72" s="5"/>
      <c r="E72" s="5"/>
      <c r="F72" s="5"/>
      <c r="G72" s="5"/>
      <c r="H72" s="5"/>
      <c r="I72" s="5"/>
      <c r="J72" s="5"/>
      <c r="K72" s="5"/>
    </row>
    <row r="73" spans="1:17" x14ac:dyDescent="0.35">
      <c r="B73" s="5"/>
      <c r="C73" s="5"/>
      <c r="D73" s="5"/>
      <c r="E73" s="5"/>
      <c r="F73" s="5"/>
      <c r="G73" s="5"/>
      <c r="H73" s="5"/>
      <c r="I73" s="5"/>
      <c r="J73" s="5"/>
      <c r="K73" s="5"/>
    </row>
    <row r="74" spans="1:17" s="95" customFormat="1" x14ac:dyDescent="0.35">
      <c r="A74" s="140" t="s">
        <v>82</v>
      </c>
      <c r="B74" s="140"/>
      <c r="C74" s="140"/>
      <c r="D74" s="140"/>
      <c r="E74" s="140"/>
      <c r="F74" s="140"/>
      <c r="G74" s="140"/>
      <c r="H74" s="140"/>
      <c r="I74" s="140"/>
      <c r="J74" s="140"/>
      <c r="K74" s="140"/>
      <c r="L74" s="140"/>
      <c r="M74" s="140"/>
      <c r="N74" s="140"/>
      <c r="O74" s="140"/>
      <c r="P74" s="140"/>
      <c r="Q74" s="140"/>
    </row>
    <row r="75" spans="1:17" s="95" customFormat="1" x14ac:dyDescent="0.35">
      <c r="A75" s="140"/>
      <c r="B75" s="140"/>
      <c r="C75" s="140"/>
      <c r="D75" s="140"/>
      <c r="E75" s="140"/>
      <c r="F75" s="140"/>
      <c r="G75" s="140"/>
      <c r="H75" s="140"/>
      <c r="I75" s="140"/>
      <c r="J75" s="140"/>
      <c r="K75" s="140"/>
      <c r="L75" s="140"/>
      <c r="M75" s="140"/>
      <c r="N75" s="140"/>
      <c r="O75" s="140"/>
      <c r="P75" s="140"/>
      <c r="Q75" s="140"/>
    </row>
    <row r="77" spans="1:17" ht="16.2" x14ac:dyDescent="0.35">
      <c r="A77" s="71" t="s">
        <v>83</v>
      </c>
    </row>
    <row r="78" spans="1:17" ht="15.6" thickBot="1" x14ac:dyDescent="0.4"/>
    <row r="79" spans="1:17" ht="14.4" customHeight="1" thickBot="1" x14ac:dyDescent="0.4">
      <c r="A79" s="9"/>
      <c r="B79" s="69">
        <v>2007</v>
      </c>
      <c r="C79" s="69">
        <v>2008</v>
      </c>
      <c r="D79" s="69">
        <v>2009</v>
      </c>
      <c r="E79" s="69">
        <v>2010</v>
      </c>
      <c r="F79" s="69">
        <v>2011</v>
      </c>
      <c r="G79" s="69">
        <v>2012</v>
      </c>
      <c r="H79" s="69">
        <v>2013</v>
      </c>
      <c r="I79" s="69">
        <v>2014</v>
      </c>
      <c r="J79" s="69">
        <v>2015</v>
      </c>
      <c r="K79" s="69">
        <v>2016</v>
      </c>
      <c r="L79" s="69">
        <v>2017</v>
      </c>
      <c r="M79" s="69">
        <v>2018</v>
      </c>
      <c r="N79" s="69">
        <v>2019</v>
      </c>
      <c r="O79" s="69">
        <v>2020</v>
      </c>
      <c r="P79" s="69">
        <v>2021</v>
      </c>
      <c r="Q79" s="69">
        <v>2022</v>
      </c>
    </row>
    <row r="80" spans="1:17" x14ac:dyDescent="0.35">
      <c r="A80" s="8" t="s">
        <v>84</v>
      </c>
      <c r="B80" s="24">
        <v>12554</v>
      </c>
      <c r="C80" s="24">
        <v>10009</v>
      </c>
      <c r="D80" s="24">
        <v>4100</v>
      </c>
      <c r="E80" s="24">
        <v>6598</v>
      </c>
      <c r="F80" s="24">
        <v>9738</v>
      </c>
      <c r="G80" s="24">
        <v>6072</v>
      </c>
      <c r="H80" s="24">
        <v>6482</v>
      </c>
      <c r="I80" s="24">
        <v>8727</v>
      </c>
      <c r="J80" s="24">
        <v>10748.847019999999</v>
      </c>
      <c r="K80" s="24">
        <v>12395.410974</v>
      </c>
      <c r="L80" s="24">
        <v>14275.789058609917</v>
      </c>
      <c r="M80" s="24">
        <v>14710.574651609726</v>
      </c>
      <c r="N80" s="24">
        <v>19307.648664576987</v>
      </c>
      <c r="O80" s="24">
        <v>17760.725610000027</v>
      </c>
      <c r="P80" s="24">
        <v>27148.84462900001</v>
      </c>
      <c r="Q80" s="24">
        <v>24731.88043500001</v>
      </c>
    </row>
    <row r="81" spans="1:17" ht="15.6" thickBot="1" x14ac:dyDescent="0.4">
      <c r="A81" s="10" t="s">
        <v>85</v>
      </c>
      <c r="B81" s="30">
        <v>1558</v>
      </c>
      <c r="C81" s="30">
        <v>1595</v>
      </c>
      <c r="D81" s="30">
        <v>1469</v>
      </c>
      <c r="E81" s="30">
        <v>1685</v>
      </c>
      <c r="F81" s="30">
        <v>1694</v>
      </c>
      <c r="G81" s="30">
        <v>1548</v>
      </c>
      <c r="H81" s="30">
        <v>1560</v>
      </c>
      <c r="I81" s="30">
        <v>1648</v>
      </c>
      <c r="J81" s="30">
        <v>1645</v>
      </c>
      <c r="K81" s="30">
        <v>1893</v>
      </c>
      <c r="L81" s="30">
        <v>2142</v>
      </c>
      <c r="M81" s="30">
        <v>2218</v>
      </c>
      <c r="N81" s="30">
        <v>2314</v>
      </c>
      <c r="O81" s="30">
        <v>2027</v>
      </c>
      <c r="P81" s="30">
        <v>2342</v>
      </c>
      <c r="Q81" s="30">
        <v>2681</v>
      </c>
    </row>
    <row r="82" spans="1:17" x14ac:dyDescent="0.35">
      <c r="A82" s="126" t="s">
        <v>152</v>
      </c>
    </row>
    <row r="84" spans="1:17" ht="16.2" x14ac:dyDescent="0.35">
      <c r="A84" s="71" t="s">
        <v>86</v>
      </c>
    </row>
    <row r="85" spans="1:17" ht="15.6" thickBot="1" x14ac:dyDescent="0.4"/>
    <row r="86" spans="1:17" ht="15.6" thickBot="1" x14ac:dyDescent="0.4">
      <c r="A86" s="32" t="s">
        <v>18</v>
      </c>
      <c r="B86" s="69">
        <v>2007</v>
      </c>
      <c r="C86" s="69">
        <v>2008</v>
      </c>
      <c r="D86" s="69">
        <v>2009</v>
      </c>
      <c r="E86" s="69">
        <v>2010</v>
      </c>
      <c r="F86" s="69">
        <v>2011</v>
      </c>
      <c r="G86" s="69">
        <v>2012</v>
      </c>
      <c r="H86" s="69">
        <v>2013</v>
      </c>
      <c r="I86" s="69">
        <v>2014</v>
      </c>
      <c r="J86" s="69">
        <v>2015</v>
      </c>
      <c r="K86" s="69">
        <v>2016</v>
      </c>
      <c r="L86" s="69">
        <v>2017</v>
      </c>
      <c r="M86" s="69">
        <v>2018</v>
      </c>
      <c r="N86" s="69">
        <v>2019</v>
      </c>
      <c r="O86" s="69">
        <v>2020</v>
      </c>
      <c r="P86" s="69">
        <v>2021</v>
      </c>
      <c r="Q86" s="69">
        <v>2022</v>
      </c>
    </row>
    <row r="87" spans="1:17" x14ac:dyDescent="0.35">
      <c r="A87" s="15" t="s">
        <v>77</v>
      </c>
      <c r="B87" s="24">
        <v>676.92365661453039</v>
      </c>
      <c r="C87" s="24">
        <v>757.81312888647699</v>
      </c>
      <c r="D87" s="24">
        <v>586.70759999999984</v>
      </c>
      <c r="E87" s="24">
        <v>605.17106000000013</v>
      </c>
      <c r="F87" s="24">
        <v>597.38022000000035</v>
      </c>
      <c r="G87" s="24">
        <v>442.60804000000007</v>
      </c>
      <c r="H87" s="24">
        <v>641.80157000000099</v>
      </c>
      <c r="I87" s="24">
        <v>626.40137000000038</v>
      </c>
      <c r="J87" s="24">
        <v>758.19916000000001</v>
      </c>
      <c r="K87" s="24">
        <v>874.84499400000061</v>
      </c>
      <c r="L87" s="24">
        <v>1151.1445599513604</v>
      </c>
      <c r="M87" s="24">
        <v>1398.5576034100504</v>
      </c>
      <c r="N87" s="24">
        <v>1770.5567574939432</v>
      </c>
      <c r="O87" s="24">
        <v>1850.7847399999976</v>
      </c>
      <c r="P87" s="24">
        <v>2260.4337790000018</v>
      </c>
      <c r="Q87" s="24">
        <v>2819.6186459999985</v>
      </c>
    </row>
    <row r="88" spans="1:17" x14ac:dyDescent="0.35">
      <c r="A88" s="127" t="s">
        <v>78</v>
      </c>
      <c r="B88" s="52"/>
      <c r="C88" s="52"/>
      <c r="D88" s="53"/>
      <c r="E88" s="53"/>
      <c r="F88" s="53"/>
      <c r="G88" s="53"/>
      <c r="H88" s="53"/>
      <c r="I88" s="53"/>
      <c r="J88" s="53"/>
      <c r="K88" s="24">
        <v>96.558419999999998</v>
      </c>
      <c r="L88" s="24">
        <v>162.73236508976365</v>
      </c>
      <c r="M88" s="24">
        <v>344.74293243264873</v>
      </c>
      <c r="N88" s="24">
        <v>635.40853152106376</v>
      </c>
      <c r="O88" s="24">
        <v>893.97158999999965</v>
      </c>
      <c r="P88" s="24">
        <v>2339.7772829999999</v>
      </c>
      <c r="Q88" s="24">
        <v>2291.1735809999973</v>
      </c>
    </row>
    <row r="89" spans="1:17" x14ac:dyDescent="0.35">
      <c r="A89" s="127" t="s">
        <v>87</v>
      </c>
      <c r="B89" s="24">
        <v>1453.2802324350378</v>
      </c>
      <c r="C89" s="24">
        <v>1753.48780990758</v>
      </c>
      <c r="D89" s="24">
        <v>1824.68488</v>
      </c>
      <c r="E89" s="24">
        <v>2390.1285700000017</v>
      </c>
      <c r="F89" s="24">
        <v>3527.1757000000048</v>
      </c>
      <c r="G89" s="24">
        <v>1945.7861299999995</v>
      </c>
      <c r="H89" s="24">
        <v>1826.9526800000026</v>
      </c>
      <c r="I89" s="24">
        <v>2607.5171600000012</v>
      </c>
      <c r="J89" s="24">
        <v>3852.2478099999962</v>
      </c>
      <c r="K89" s="24">
        <v>3756.040830000004</v>
      </c>
      <c r="L89" s="24">
        <v>3061.0585735687978</v>
      </c>
      <c r="M89" s="24">
        <v>3329.4041782239724</v>
      </c>
      <c r="N89" s="24">
        <v>3834.0808911702143</v>
      </c>
      <c r="O89" s="24">
        <v>3713.9268600000055</v>
      </c>
      <c r="P89" s="24">
        <v>5280.3552280000094</v>
      </c>
      <c r="Q89" s="44">
        <v>5446.9265540000033</v>
      </c>
    </row>
    <row r="90" spans="1:17" x14ac:dyDescent="0.35">
      <c r="A90" s="129" t="s">
        <v>80</v>
      </c>
      <c r="B90" s="25">
        <v>10424.147730950443</v>
      </c>
      <c r="C90" s="25">
        <v>7497.6407912059503</v>
      </c>
      <c r="D90" s="25">
        <v>1688.8252499999996</v>
      </c>
      <c r="E90" s="25">
        <v>3602.7102699999991</v>
      </c>
      <c r="F90" s="25">
        <v>5613.2203699999973</v>
      </c>
      <c r="G90" s="25">
        <v>3683.3542132977273</v>
      </c>
      <c r="H90" s="25">
        <v>4013.5479299999997</v>
      </c>
      <c r="I90" s="25">
        <v>5493.0471400000015</v>
      </c>
      <c r="J90" s="25">
        <v>6138.4000499999975</v>
      </c>
      <c r="K90" s="25">
        <v>7667.9667300000056</v>
      </c>
      <c r="L90" s="25">
        <v>9900.8535600000068</v>
      </c>
      <c r="M90" s="25">
        <v>9637.8699375430497</v>
      </c>
      <c r="N90" s="25">
        <v>13067.602484391777</v>
      </c>
      <c r="O90" s="25">
        <v>11302.042420000018</v>
      </c>
      <c r="P90" s="38">
        <v>17268.278339000022</v>
      </c>
      <c r="Q90" s="31">
        <v>14174.161654000009</v>
      </c>
    </row>
    <row r="91" spans="1:17" x14ac:dyDescent="0.35">
      <c r="A91" s="40" t="s">
        <v>81</v>
      </c>
      <c r="B91" s="26">
        <v>82.910780000000003</v>
      </c>
      <c r="C91" s="26">
        <v>98.956666055227899</v>
      </c>
      <c r="D91" s="26">
        <v>83.848869999999991</v>
      </c>
      <c r="E91" s="26">
        <v>90.221439999999987</v>
      </c>
      <c r="F91" s="26">
        <v>117.89748999999999</v>
      </c>
      <c r="G91" s="26">
        <v>114.70281</v>
      </c>
      <c r="H91" s="26">
        <v>103.41297</v>
      </c>
      <c r="I91" s="26">
        <v>40.558300000000003</v>
      </c>
      <c r="J91" s="26">
        <v>22.138350000000003</v>
      </c>
      <c r="K91" s="26">
        <v>47.048709999999986</v>
      </c>
      <c r="L91" s="26">
        <v>19.038070000000001</v>
      </c>
      <c r="M91" s="26">
        <v>26.327249999999999</v>
      </c>
      <c r="N91" s="26">
        <v>15.8</v>
      </c>
      <c r="O91" s="26">
        <v>28.947849999999999</v>
      </c>
      <c r="P91" s="39">
        <v>24.822959999999998</v>
      </c>
      <c r="Q91" s="45">
        <v>123.39497</v>
      </c>
    </row>
    <row r="92" spans="1:17" ht="15.6" thickBot="1" x14ac:dyDescent="0.4">
      <c r="A92" s="10" t="s">
        <v>16</v>
      </c>
      <c r="B92" s="27">
        <v>12554.35162000001</v>
      </c>
      <c r="C92" s="27">
        <v>10008.94173</v>
      </c>
      <c r="D92" s="22">
        <v>4100.2177299999994</v>
      </c>
      <c r="E92" s="22">
        <v>6598.0099000000009</v>
      </c>
      <c r="F92" s="22">
        <v>9737.7762900000034</v>
      </c>
      <c r="G92" s="22">
        <v>6071.7483832977268</v>
      </c>
      <c r="H92" s="22">
        <v>6482.3021800000033</v>
      </c>
      <c r="I92" s="22">
        <v>8726.9656700000032</v>
      </c>
      <c r="J92" s="22">
        <v>10748.847019999994</v>
      </c>
      <c r="K92" s="22">
        <v>12395.410974000004</v>
      </c>
      <c r="L92" s="27">
        <v>14275.789058609927</v>
      </c>
      <c r="M92" s="22">
        <v>14710.574651609708</v>
      </c>
      <c r="N92" s="22">
        <v>19307.648664576984</v>
      </c>
      <c r="O92" s="22">
        <v>17760.725610000009</v>
      </c>
      <c r="P92" s="22">
        <v>27148.844628999999</v>
      </c>
      <c r="Q92" s="23">
        <v>24731.880435000006</v>
      </c>
    </row>
    <row r="93" spans="1:17" x14ac:dyDescent="0.35">
      <c r="A93" s="126" t="s">
        <v>152</v>
      </c>
    </row>
    <row r="94" spans="1:17" ht="15.6" thickBot="1" x14ac:dyDescent="0.4"/>
    <row r="95" spans="1:17" ht="15.6" thickBot="1" x14ac:dyDescent="0.4">
      <c r="A95" s="32" t="s">
        <v>24</v>
      </c>
      <c r="B95" s="69">
        <v>2007</v>
      </c>
      <c r="C95" s="69">
        <v>2008</v>
      </c>
      <c r="D95" s="69">
        <v>2009</v>
      </c>
      <c r="E95" s="69">
        <v>2010</v>
      </c>
      <c r="F95" s="69">
        <v>2011</v>
      </c>
      <c r="G95" s="69">
        <v>2012</v>
      </c>
      <c r="H95" s="69">
        <v>2013</v>
      </c>
      <c r="I95" s="69">
        <v>2014</v>
      </c>
      <c r="J95" s="69">
        <v>2015</v>
      </c>
      <c r="K95" s="69">
        <v>2016</v>
      </c>
      <c r="L95" s="69">
        <v>2017</v>
      </c>
      <c r="M95" s="69">
        <v>2018</v>
      </c>
      <c r="N95" s="69">
        <v>2019</v>
      </c>
      <c r="O95" s="69">
        <v>2020</v>
      </c>
      <c r="P95" s="69">
        <v>2021</v>
      </c>
      <c r="Q95" s="69">
        <v>2022</v>
      </c>
    </row>
    <row r="96" spans="1:17" x14ac:dyDescent="0.35">
      <c r="A96" s="15" t="s">
        <v>77</v>
      </c>
      <c r="B96" s="24">
        <v>415.67398536260811</v>
      </c>
      <c r="C96" s="24">
        <v>427.77777777777777</v>
      </c>
      <c r="D96" s="24">
        <v>401</v>
      </c>
      <c r="E96" s="58">
        <v>458</v>
      </c>
      <c r="F96" s="58">
        <v>371</v>
      </c>
      <c r="G96" s="58">
        <v>365</v>
      </c>
      <c r="H96" s="58">
        <v>469</v>
      </c>
      <c r="I96" s="58">
        <v>438</v>
      </c>
      <c r="J96" s="58">
        <v>499</v>
      </c>
      <c r="K96" s="58">
        <v>635</v>
      </c>
      <c r="L96" s="58">
        <v>847</v>
      </c>
      <c r="M96" s="58">
        <v>862</v>
      </c>
      <c r="N96" s="58">
        <v>997</v>
      </c>
      <c r="O96" s="58">
        <v>896</v>
      </c>
      <c r="P96" s="58">
        <v>1029</v>
      </c>
      <c r="Q96" s="58">
        <v>1192</v>
      </c>
    </row>
    <row r="97" spans="1:17" x14ac:dyDescent="0.35">
      <c r="A97" s="127" t="s">
        <v>78</v>
      </c>
      <c r="B97" s="54"/>
      <c r="C97" s="54"/>
      <c r="D97" s="52"/>
      <c r="E97" s="53"/>
      <c r="F97" s="53"/>
      <c r="G97" s="53"/>
      <c r="H97" s="53"/>
      <c r="I97" s="53"/>
      <c r="J97" s="53"/>
      <c r="K97" s="58">
        <v>5</v>
      </c>
      <c r="L97" s="58">
        <v>11</v>
      </c>
      <c r="M97" s="58">
        <v>28</v>
      </c>
      <c r="N97" s="58">
        <v>47</v>
      </c>
      <c r="O97" s="58">
        <v>69</v>
      </c>
      <c r="P97" s="58">
        <v>130</v>
      </c>
      <c r="Q97" s="58">
        <v>127</v>
      </c>
    </row>
    <row r="98" spans="1:17" x14ac:dyDescent="0.35">
      <c r="A98" s="127" t="s">
        <v>87</v>
      </c>
      <c r="B98" s="24">
        <v>642</v>
      </c>
      <c r="C98" s="24">
        <v>751</v>
      </c>
      <c r="D98" s="24">
        <v>806</v>
      </c>
      <c r="E98" s="58">
        <v>938</v>
      </c>
      <c r="F98" s="58">
        <v>1015</v>
      </c>
      <c r="G98" s="58">
        <v>871</v>
      </c>
      <c r="H98" s="58">
        <v>802</v>
      </c>
      <c r="I98" s="58">
        <v>923</v>
      </c>
      <c r="J98" s="58">
        <v>866</v>
      </c>
      <c r="K98" s="87">
        <v>916</v>
      </c>
      <c r="L98" s="58">
        <v>920</v>
      </c>
      <c r="M98" s="58">
        <v>934</v>
      </c>
      <c r="N98" s="58">
        <v>826</v>
      </c>
      <c r="O98" s="58">
        <v>748</v>
      </c>
      <c r="P98" s="58">
        <v>736</v>
      </c>
      <c r="Q98" s="58">
        <v>821</v>
      </c>
    </row>
    <row r="99" spans="1:17" x14ac:dyDescent="0.35">
      <c r="A99" s="129" t="s">
        <v>80</v>
      </c>
      <c r="B99" s="25">
        <v>500</v>
      </c>
      <c r="C99" s="25">
        <v>416</v>
      </c>
      <c r="D99" s="25">
        <v>262</v>
      </c>
      <c r="E99" s="88">
        <v>289</v>
      </c>
      <c r="F99" s="88">
        <v>308</v>
      </c>
      <c r="G99" s="88">
        <v>312</v>
      </c>
      <c r="H99" s="88">
        <v>289</v>
      </c>
      <c r="I99" s="88">
        <v>287</v>
      </c>
      <c r="J99" s="88">
        <v>280</v>
      </c>
      <c r="K99" s="88">
        <v>337</v>
      </c>
      <c r="L99" s="88">
        <v>364</v>
      </c>
      <c r="M99" s="88">
        <v>394</v>
      </c>
      <c r="N99" s="88">
        <v>444</v>
      </c>
      <c r="O99" s="88">
        <v>314</v>
      </c>
      <c r="P99" s="90">
        <v>447</v>
      </c>
      <c r="Q99" s="91">
        <v>541</v>
      </c>
    </row>
    <row r="100" spans="1:17" x14ac:dyDescent="0.35">
      <c r="A100" s="40" t="s">
        <v>81</v>
      </c>
      <c r="B100" s="26">
        <v>37</v>
      </c>
      <c r="C100" s="26">
        <v>28</v>
      </c>
      <c r="D100" s="26">
        <v>31</v>
      </c>
      <c r="E100" s="89">
        <v>25</v>
      </c>
      <c r="F100" s="89">
        <v>17</v>
      </c>
      <c r="G100" s="89">
        <v>20</v>
      </c>
      <c r="H100" s="89">
        <v>17</v>
      </c>
      <c r="I100" s="89">
        <v>15</v>
      </c>
      <c r="J100" s="89">
        <v>19</v>
      </c>
      <c r="K100" s="89">
        <v>13</v>
      </c>
      <c r="L100" s="89">
        <v>21</v>
      </c>
      <c r="M100" s="89">
        <v>9</v>
      </c>
      <c r="N100" s="89">
        <v>3</v>
      </c>
      <c r="O100" s="89">
        <v>5</v>
      </c>
      <c r="P100" s="92">
        <v>8</v>
      </c>
      <c r="Q100" s="93">
        <v>38</v>
      </c>
    </row>
    <row r="101" spans="1:17" ht="15.6" thickBot="1" x14ac:dyDescent="0.4">
      <c r="A101" s="10" t="s">
        <v>16</v>
      </c>
      <c r="B101" s="27">
        <v>1558</v>
      </c>
      <c r="C101" s="27">
        <v>1595</v>
      </c>
      <c r="D101" s="27">
        <v>1469</v>
      </c>
      <c r="E101" s="22">
        <v>1685</v>
      </c>
      <c r="F101" s="22">
        <v>1694</v>
      </c>
      <c r="G101" s="22">
        <v>1548</v>
      </c>
      <c r="H101" s="22">
        <v>1560</v>
      </c>
      <c r="I101" s="22">
        <v>1648</v>
      </c>
      <c r="J101" s="22">
        <v>1645</v>
      </c>
      <c r="K101" s="22">
        <v>1893</v>
      </c>
      <c r="L101" s="22">
        <v>2142</v>
      </c>
      <c r="M101" s="22">
        <v>2218</v>
      </c>
      <c r="N101" s="94">
        <v>2314</v>
      </c>
      <c r="O101" s="94">
        <v>2027</v>
      </c>
      <c r="P101" s="94">
        <v>2342</v>
      </c>
      <c r="Q101" s="22">
        <v>2681</v>
      </c>
    </row>
    <row r="102" spans="1:17" x14ac:dyDescent="0.35">
      <c r="A102" s="126" t="s">
        <v>152</v>
      </c>
      <c r="F102" s="4"/>
      <c r="G102" s="4"/>
      <c r="H102" s="4"/>
      <c r="I102" s="4"/>
      <c r="J102" s="4"/>
      <c r="K102" s="4"/>
      <c r="L102" s="4"/>
      <c r="M102" s="4"/>
      <c r="N102" s="4"/>
      <c r="O102" s="4"/>
      <c r="P102" s="5"/>
      <c r="Q102" s="5"/>
    </row>
    <row r="103" spans="1:17" x14ac:dyDescent="0.35">
      <c r="A103" s="3"/>
      <c r="F103" s="4"/>
      <c r="G103" s="4"/>
      <c r="H103" s="4"/>
      <c r="I103" s="4"/>
      <c r="J103" s="4"/>
      <c r="K103" s="4"/>
      <c r="L103" s="4"/>
      <c r="M103" s="4"/>
      <c r="N103" s="4"/>
      <c r="O103" s="4"/>
      <c r="P103" s="5"/>
      <c r="Q103" s="5"/>
    </row>
    <row r="104" spans="1:17" ht="16.2" x14ac:dyDescent="0.35">
      <c r="A104" s="71" t="s">
        <v>88</v>
      </c>
    </row>
    <row r="105" spans="1:17" ht="15.6" thickBot="1" x14ac:dyDescent="0.4"/>
    <row r="106" spans="1:17" ht="15.6" thickBot="1" x14ac:dyDescent="0.4">
      <c r="A106" s="32" t="s">
        <v>18</v>
      </c>
      <c r="B106" s="69">
        <v>2007</v>
      </c>
      <c r="C106" s="69">
        <v>2008</v>
      </c>
      <c r="D106" s="69">
        <v>2009</v>
      </c>
      <c r="E106" s="69">
        <v>2010</v>
      </c>
      <c r="F106" s="69">
        <v>2011</v>
      </c>
      <c r="G106" s="69">
        <v>2012</v>
      </c>
      <c r="H106" s="69">
        <v>2013</v>
      </c>
      <c r="I106" s="69">
        <v>2014</v>
      </c>
      <c r="J106" s="69">
        <v>2015</v>
      </c>
      <c r="K106" s="69">
        <v>2016</v>
      </c>
      <c r="L106" s="69">
        <v>2017</v>
      </c>
      <c r="M106" s="69">
        <v>2018</v>
      </c>
      <c r="N106" s="69">
        <v>2019</v>
      </c>
      <c r="O106" s="69">
        <v>2020</v>
      </c>
      <c r="P106" s="69">
        <v>2021</v>
      </c>
      <c r="Q106" s="69">
        <v>2022</v>
      </c>
    </row>
    <row r="107" spans="1:17" x14ac:dyDescent="0.35">
      <c r="A107" s="15" t="s">
        <v>89</v>
      </c>
      <c r="B107" s="24">
        <v>437.29383607305914</v>
      </c>
      <c r="C107" s="24">
        <v>329.54053625171588</v>
      </c>
      <c r="D107" s="24">
        <v>929.11177000000146</v>
      </c>
      <c r="E107" s="58">
        <v>1422.4605599999995</v>
      </c>
      <c r="F107" s="58">
        <v>2079.51001</v>
      </c>
      <c r="G107" s="58">
        <v>1174.0393999999992</v>
      </c>
      <c r="H107" s="58">
        <v>1063.6748600000005</v>
      </c>
      <c r="I107" s="58">
        <v>1298.7604999999999</v>
      </c>
      <c r="J107" s="58">
        <v>2181.5225099999989</v>
      </c>
      <c r="K107" s="58">
        <v>126.41935000000002</v>
      </c>
      <c r="L107" s="58">
        <v>118.68397943925233</v>
      </c>
      <c r="M107" s="58">
        <v>187.8007853057436</v>
      </c>
      <c r="N107" s="58">
        <v>162.76169000000002</v>
      </c>
      <c r="O107" s="58">
        <v>94.335259999999977</v>
      </c>
      <c r="P107" s="58">
        <v>68.625157000000002</v>
      </c>
      <c r="Q107" s="58">
        <v>159.56713299999998</v>
      </c>
    </row>
    <row r="108" spans="1:17" x14ac:dyDescent="0.35">
      <c r="A108" s="14" t="s">
        <v>90</v>
      </c>
      <c r="B108" s="58">
        <v>4594.6483271495308</v>
      </c>
      <c r="C108" s="58">
        <v>2977.4508998617302</v>
      </c>
      <c r="D108" s="58">
        <v>557.98686999999973</v>
      </c>
      <c r="E108" s="58">
        <v>1778.6940199999997</v>
      </c>
      <c r="F108" s="58">
        <v>1795.6939100000009</v>
      </c>
      <c r="G108" s="58">
        <v>1295.0426500000001</v>
      </c>
      <c r="H108" s="58">
        <v>1390.5664500000007</v>
      </c>
      <c r="I108" s="58">
        <v>1569.1615200000006</v>
      </c>
      <c r="J108" s="58">
        <v>1230.3633399999992</v>
      </c>
      <c r="K108" s="58">
        <v>3383.6408300000003</v>
      </c>
      <c r="L108" s="58">
        <v>3725.563488240025</v>
      </c>
      <c r="M108" s="58">
        <v>3671.0546983656423</v>
      </c>
      <c r="N108" s="58">
        <v>5340.2320806061389</v>
      </c>
      <c r="O108" s="58">
        <v>3892.5396899999992</v>
      </c>
      <c r="P108" s="58">
        <v>6057.349526</v>
      </c>
      <c r="Q108" s="58">
        <v>3841.5472959999984</v>
      </c>
    </row>
    <row r="109" spans="1:17" x14ac:dyDescent="0.35">
      <c r="A109" s="16" t="s">
        <v>91</v>
      </c>
      <c r="B109" s="58">
        <v>262.36131727214507</v>
      </c>
      <c r="C109" s="58">
        <v>1874.3574342824029</v>
      </c>
      <c r="D109" s="58">
        <v>166.76084000000003</v>
      </c>
      <c r="E109" s="58">
        <v>196.04030000000006</v>
      </c>
      <c r="F109" s="58">
        <v>551.30468000000008</v>
      </c>
      <c r="G109" s="58">
        <v>298.50749999999999</v>
      </c>
      <c r="H109" s="58">
        <v>320.17048</v>
      </c>
      <c r="I109" s="58">
        <v>610.67135999999994</v>
      </c>
      <c r="J109" s="58">
        <v>274.1700899999999</v>
      </c>
      <c r="K109" s="58">
        <v>235.65389999999996</v>
      </c>
      <c r="L109" s="58">
        <v>750.60578999999996</v>
      </c>
      <c r="M109" s="58">
        <v>156.58850799999993</v>
      </c>
      <c r="N109" s="58">
        <v>425.00056714285711</v>
      </c>
      <c r="O109" s="58">
        <v>333.4150800000001</v>
      </c>
      <c r="P109" s="58">
        <v>884.70022399999993</v>
      </c>
      <c r="Q109" s="58">
        <v>681.09540500000003</v>
      </c>
    </row>
    <row r="110" spans="1:17" x14ac:dyDescent="0.35">
      <c r="A110" s="14" t="s">
        <v>92</v>
      </c>
      <c r="B110" s="58">
        <v>185.69662040256188</v>
      </c>
      <c r="C110" s="58">
        <v>379.93191676819561</v>
      </c>
      <c r="D110" s="58">
        <v>0</v>
      </c>
      <c r="E110" s="58">
        <v>364.4422100000001</v>
      </c>
      <c r="F110" s="58">
        <v>550.80925000000002</v>
      </c>
      <c r="G110" s="58">
        <v>216.12404999999998</v>
      </c>
      <c r="H110" s="58">
        <v>160.39322000000004</v>
      </c>
      <c r="I110" s="58">
        <v>343.19047</v>
      </c>
      <c r="J110" s="58">
        <v>252.31872000000001</v>
      </c>
      <c r="K110" s="58">
        <v>187.59796999999998</v>
      </c>
      <c r="L110" s="58">
        <v>227.42045976650272</v>
      </c>
      <c r="M110" s="58">
        <v>118.81723081093786</v>
      </c>
      <c r="N110" s="58">
        <v>407.9745912353452</v>
      </c>
      <c r="O110" s="58">
        <v>182.09127999999998</v>
      </c>
      <c r="P110" s="58">
        <v>304.86443499999996</v>
      </c>
      <c r="Q110" s="58">
        <v>795.02801999999986</v>
      </c>
    </row>
    <row r="111" spans="1:17" x14ac:dyDescent="0.35">
      <c r="A111" s="16" t="s">
        <v>93</v>
      </c>
      <c r="B111" s="58">
        <v>3707.6740849064745</v>
      </c>
      <c r="C111" s="58">
        <v>1897.2426261403994</v>
      </c>
      <c r="D111" s="58">
        <v>1152.5190599999999</v>
      </c>
      <c r="E111" s="58">
        <v>807.69844000000001</v>
      </c>
      <c r="F111" s="58">
        <v>2191.3870100000004</v>
      </c>
      <c r="G111" s="58">
        <v>1570.144433297726</v>
      </c>
      <c r="H111" s="58">
        <v>1630.491649999999</v>
      </c>
      <c r="I111" s="58">
        <v>2035.4845</v>
      </c>
      <c r="J111" s="58">
        <v>2844.2611900000015</v>
      </c>
      <c r="K111" s="58">
        <v>3568.0454499999992</v>
      </c>
      <c r="L111" s="58">
        <v>4758.5670293924932</v>
      </c>
      <c r="M111" s="58">
        <v>4835.6870338772778</v>
      </c>
      <c r="N111" s="58">
        <v>5059.9733066017752</v>
      </c>
      <c r="O111" s="58">
        <v>3643.6144900000022</v>
      </c>
      <c r="P111" s="58">
        <v>5641.2694850000089</v>
      </c>
      <c r="Q111" s="58">
        <v>5952.5356319999992</v>
      </c>
    </row>
    <row r="112" spans="1:17" x14ac:dyDescent="0.35">
      <c r="A112" s="16" t="s">
        <v>94</v>
      </c>
      <c r="B112" s="58">
        <v>720.5006112089095</v>
      </c>
      <c r="C112" s="58">
        <v>1027.3095816627974</v>
      </c>
      <c r="D112" s="58">
        <v>435.09276000000011</v>
      </c>
      <c r="E112" s="58">
        <v>559.43583000000024</v>
      </c>
      <c r="F112" s="58">
        <v>614.52533000000017</v>
      </c>
      <c r="G112" s="58">
        <v>483.76798999999988</v>
      </c>
      <c r="H112" s="58">
        <v>490.47619000000014</v>
      </c>
      <c r="I112" s="58">
        <v>481.67907999999989</v>
      </c>
      <c r="J112" s="58">
        <v>1751.2602399999996</v>
      </c>
      <c r="K112" s="58">
        <v>1872.8281399999989</v>
      </c>
      <c r="L112" s="58">
        <v>1440.9270772505349</v>
      </c>
      <c r="M112" s="58">
        <v>1907.0883787895455</v>
      </c>
      <c r="N112" s="58">
        <v>2864.9227437487602</v>
      </c>
      <c r="O112" s="58">
        <v>3508.7532700000024</v>
      </c>
      <c r="P112" s="58">
        <v>4466.7394380000032</v>
      </c>
      <c r="Q112" s="58">
        <v>4934.6284830000077</v>
      </c>
    </row>
    <row r="113" spans="1:17" x14ac:dyDescent="0.35">
      <c r="A113" s="16" t="s">
        <v>95</v>
      </c>
      <c r="B113" s="58">
        <v>1352.352628745499</v>
      </c>
      <c r="C113" s="58">
        <v>817.78968634537762</v>
      </c>
      <c r="D113" s="58">
        <v>613.53198999999938</v>
      </c>
      <c r="E113" s="58">
        <v>1209.2033900000001</v>
      </c>
      <c r="F113" s="58">
        <v>1007.0339699999995</v>
      </c>
      <c r="G113" s="58">
        <v>753.54371000000015</v>
      </c>
      <c r="H113" s="58">
        <v>712.33929000000057</v>
      </c>
      <c r="I113" s="58">
        <v>1508.5491400000026</v>
      </c>
      <c r="J113" s="58">
        <v>1081.5898999999999</v>
      </c>
      <c r="K113" s="58">
        <v>1910.5817539999991</v>
      </c>
      <c r="L113" s="58">
        <v>2272.2580449130783</v>
      </c>
      <c r="M113" s="58">
        <v>1994.9962136008598</v>
      </c>
      <c r="N113" s="58">
        <v>2903.0424830628735</v>
      </c>
      <c r="O113" s="58">
        <v>4287.1304700000037</v>
      </c>
      <c r="P113" s="58">
        <v>6226.3503990000127</v>
      </c>
      <c r="Q113" s="58">
        <v>4862.7224190000015</v>
      </c>
    </row>
    <row r="114" spans="1:17" x14ac:dyDescent="0.35">
      <c r="A114" s="16" t="s">
        <v>96</v>
      </c>
      <c r="B114" s="58">
        <v>197.9966758856379</v>
      </c>
      <c r="C114" s="58">
        <v>191.07653458897815</v>
      </c>
      <c r="D114" s="58">
        <v>115.24724999999999</v>
      </c>
      <c r="E114" s="58">
        <v>53.137849999999993</v>
      </c>
      <c r="F114" s="58">
        <v>200.85148999999998</v>
      </c>
      <c r="G114" s="58">
        <v>93.449119999999951</v>
      </c>
      <c r="H114" s="58">
        <v>295.82038999999997</v>
      </c>
      <c r="I114" s="58">
        <v>435.16204999999991</v>
      </c>
      <c r="J114" s="58">
        <v>558.53088000000025</v>
      </c>
      <c r="K114" s="58">
        <v>482.00935999999984</v>
      </c>
      <c r="L114" s="58">
        <v>805.18875057376897</v>
      </c>
      <c r="M114" s="58">
        <v>1023.6261853559877</v>
      </c>
      <c r="N114" s="58">
        <v>1699.7746907506723</v>
      </c>
      <c r="O114" s="58">
        <v>1131.4817999999998</v>
      </c>
      <c r="P114" s="58">
        <v>2621.3933280000006</v>
      </c>
      <c r="Q114" s="58">
        <v>1928.4210260000002</v>
      </c>
    </row>
    <row r="115" spans="1:17" x14ac:dyDescent="0.35">
      <c r="A115" s="16" t="s">
        <v>97</v>
      </c>
      <c r="B115" s="58">
        <v>1095.8275183561816</v>
      </c>
      <c r="C115" s="58">
        <v>514.24251409840406</v>
      </c>
      <c r="D115" s="58">
        <v>129.96719000000002</v>
      </c>
      <c r="E115" s="58">
        <v>206.8973</v>
      </c>
      <c r="F115" s="58">
        <v>746.66063999999994</v>
      </c>
      <c r="G115" s="58">
        <v>187.12953000000007</v>
      </c>
      <c r="H115" s="58">
        <v>418.36964999999987</v>
      </c>
      <c r="I115" s="58">
        <v>444.30705000000006</v>
      </c>
      <c r="J115" s="58">
        <v>574.83014999999978</v>
      </c>
      <c r="K115" s="58">
        <v>628.63422000000003</v>
      </c>
      <c r="L115" s="58">
        <v>176.57443903426784</v>
      </c>
      <c r="M115" s="58">
        <v>814.91561750371659</v>
      </c>
      <c r="N115" s="58">
        <v>443.96651142857132</v>
      </c>
      <c r="O115" s="58">
        <v>687.36427000000037</v>
      </c>
      <c r="P115" s="58">
        <v>877.55263700000012</v>
      </c>
      <c r="Q115" s="58">
        <v>1576.3350210000003</v>
      </c>
    </row>
    <row r="116" spans="1:17" ht="15.6" thickBot="1" x14ac:dyDescent="0.4">
      <c r="A116" s="10" t="s">
        <v>16</v>
      </c>
      <c r="B116" s="59">
        <v>12554.351619999999</v>
      </c>
      <c r="C116" s="59">
        <v>10008.94173</v>
      </c>
      <c r="D116" s="59">
        <v>4100.2177300000003</v>
      </c>
      <c r="E116" s="59">
        <v>6598.0098999999991</v>
      </c>
      <c r="F116" s="59">
        <v>9737.7762900000016</v>
      </c>
      <c r="G116" s="59">
        <v>6071.7483832977259</v>
      </c>
      <c r="H116" s="59">
        <v>6482.3021800000006</v>
      </c>
      <c r="I116" s="59">
        <v>8726.9656700000032</v>
      </c>
      <c r="J116" s="59">
        <v>10748.847020000001</v>
      </c>
      <c r="K116" s="59">
        <v>12395.410973999997</v>
      </c>
      <c r="L116" s="59">
        <v>14275.789058609922</v>
      </c>
      <c r="M116" s="59">
        <v>14710.574651609712</v>
      </c>
      <c r="N116" s="59">
        <v>19307.648664576995</v>
      </c>
      <c r="O116" s="59">
        <v>17760.725610000009</v>
      </c>
      <c r="P116" s="59">
        <v>27148.844629000025</v>
      </c>
      <c r="Q116" s="59">
        <v>24731.88043500001</v>
      </c>
    </row>
    <row r="117" spans="1:17" x14ac:dyDescent="0.35">
      <c r="A117" s="126" t="s">
        <v>152</v>
      </c>
      <c r="C117" s="2"/>
      <c r="D117" s="2"/>
    </row>
    <row r="118" spans="1:17" ht="15.6" thickBot="1" x14ac:dyDescent="0.4"/>
    <row r="119" spans="1:17" ht="15.6" thickBot="1" x14ac:dyDescent="0.4">
      <c r="A119" s="32" t="s">
        <v>24</v>
      </c>
      <c r="B119" s="69">
        <v>2007</v>
      </c>
      <c r="C119" s="69">
        <v>2008</v>
      </c>
      <c r="D119" s="69">
        <v>2009</v>
      </c>
      <c r="E119" s="69">
        <v>2010</v>
      </c>
      <c r="F119" s="69">
        <v>2011</v>
      </c>
      <c r="G119" s="69">
        <v>2012</v>
      </c>
      <c r="H119" s="69">
        <v>2013</v>
      </c>
      <c r="I119" s="69">
        <v>2014</v>
      </c>
      <c r="J119" s="69">
        <v>2015</v>
      </c>
      <c r="K119" s="69">
        <v>2016</v>
      </c>
      <c r="L119" s="69">
        <v>2017</v>
      </c>
      <c r="M119" s="69">
        <v>2018</v>
      </c>
      <c r="N119" s="69">
        <v>2019</v>
      </c>
      <c r="O119" s="69">
        <v>2020</v>
      </c>
      <c r="P119" s="69">
        <v>2021</v>
      </c>
      <c r="Q119" s="69">
        <v>2022</v>
      </c>
    </row>
    <row r="120" spans="1:17" x14ac:dyDescent="0.35">
      <c r="A120" s="15" t="s">
        <v>89</v>
      </c>
      <c r="B120" s="24">
        <v>53.90286094477711</v>
      </c>
      <c r="C120" s="24">
        <v>76.388888888888886</v>
      </c>
      <c r="D120" s="24">
        <v>355</v>
      </c>
      <c r="E120" s="24">
        <v>338</v>
      </c>
      <c r="F120" s="24">
        <v>237</v>
      </c>
      <c r="G120" s="24">
        <v>219</v>
      </c>
      <c r="H120" s="24">
        <v>218</v>
      </c>
      <c r="I120" s="24">
        <v>242</v>
      </c>
      <c r="J120" s="24">
        <v>230</v>
      </c>
      <c r="K120" s="24">
        <v>46</v>
      </c>
      <c r="L120" s="24">
        <v>48</v>
      </c>
      <c r="M120" s="24">
        <v>61</v>
      </c>
      <c r="N120" s="24">
        <v>27</v>
      </c>
      <c r="O120" s="24">
        <v>21</v>
      </c>
      <c r="P120" s="24">
        <v>18</v>
      </c>
      <c r="Q120" s="24">
        <v>29</v>
      </c>
    </row>
    <row r="121" spans="1:17" x14ac:dyDescent="0.35">
      <c r="A121" s="14" t="s">
        <v>90</v>
      </c>
      <c r="B121" s="24">
        <v>372.1370592149035</v>
      </c>
      <c r="C121" s="24">
        <v>395.18518518518516</v>
      </c>
      <c r="D121" s="24">
        <v>223</v>
      </c>
      <c r="E121" s="24">
        <v>258</v>
      </c>
      <c r="F121" s="24">
        <v>257</v>
      </c>
      <c r="G121" s="24">
        <v>235</v>
      </c>
      <c r="H121" s="24">
        <v>263</v>
      </c>
      <c r="I121" s="24">
        <v>250</v>
      </c>
      <c r="J121" s="24">
        <v>220</v>
      </c>
      <c r="K121" s="24">
        <v>375</v>
      </c>
      <c r="L121" s="24">
        <v>458</v>
      </c>
      <c r="M121" s="24">
        <v>509</v>
      </c>
      <c r="N121" s="24">
        <v>519</v>
      </c>
      <c r="O121" s="24">
        <v>453</v>
      </c>
      <c r="P121" s="24">
        <v>525</v>
      </c>
      <c r="Q121" s="24">
        <v>600</v>
      </c>
    </row>
    <row r="122" spans="1:17" x14ac:dyDescent="0.35">
      <c r="A122" s="16" t="s">
        <v>91</v>
      </c>
      <c r="B122" s="24">
        <v>64.26879574184963</v>
      </c>
      <c r="C122" s="24">
        <v>74.351851851851848</v>
      </c>
      <c r="D122" s="24">
        <v>51</v>
      </c>
      <c r="E122" s="24">
        <v>57</v>
      </c>
      <c r="F122" s="24">
        <v>95</v>
      </c>
      <c r="G122" s="24">
        <v>57</v>
      </c>
      <c r="H122" s="24">
        <v>71</v>
      </c>
      <c r="I122" s="24">
        <v>56</v>
      </c>
      <c r="J122" s="24">
        <v>59</v>
      </c>
      <c r="K122" s="24">
        <v>52</v>
      </c>
      <c r="L122" s="24">
        <v>74</v>
      </c>
      <c r="M122" s="24">
        <v>58</v>
      </c>
      <c r="N122" s="24">
        <v>62</v>
      </c>
      <c r="O122" s="24">
        <v>51</v>
      </c>
      <c r="P122" s="24">
        <v>67</v>
      </c>
      <c r="Q122" s="24">
        <v>74</v>
      </c>
    </row>
    <row r="123" spans="1:17" x14ac:dyDescent="0.35">
      <c r="A123" s="14" t="s">
        <v>92</v>
      </c>
      <c r="B123" s="24">
        <v>54.939454424484367</v>
      </c>
      <c r="C123" s="24">
        <v>90.648148148148152</v>
      </c>
      <c r="D123" s="24">
        <v>0</v>
      </c>
      <c r="E123" s="24">
        <v>164</v>
      </c>
      <c r="F123" s="24">
        <v>113</v>
      </c>
      <c r="G123" s="24">
        <v>76</v>
      </c>
      <c r="H123" s="24">
        <v>59</v>
      </c>
      <c r="I123" s="24">
        <v>77</v>
      </c>
      <c r="J123" s="24">
        <v>65</v>
      </c>
      <c r="K123" s="24">
        <v>64</v>
      </c>
      <c r="L123" s="24">
        <v>55</v>
      </c>
      <c r="M123" s="24">
        <v>51</v>
      </c>
      <c r="N123" s="24">
        <v>50</v>
      </c>
      <c r="O123" s="24">
        <v>53</v>
      </c>
      <c r="P123" s="24">
        <v>67</v>
      </c>
      <c r="Q123" s="24">
        <v>55</v>
      </c>
    </row>
    <row r="124" spans="1:17" x14ac:dyDescent="0.35">
      <c r="A124" s="16" t="s">
        <v>93</v>
      </c>
      <c r="B124" s="24">
        <v>335.85628742514973</v>
      </c>
      <c r="C124" s="24">
        <v>298.42592592592592</v>
      </c>
      <c r="D124" s="24">
        <v>244</v>
      </c>
      <c r="E124" s="24">
        <v>227</v>
      </c>
      <c r="F124" s="24">
        <v>309</v>
      </c>
      <c r="G124" s="24">
        <v>298</v>
      </c>
      <c r="H124" s="24">
        <v>265</v>
      </c>
      <c r="I124" s="24">
        <v>304</v>
      </c>
      <c r="J124" s="24">
        <v>305</v>
      </c>
      <c r="K124" s="24">
        <v>475</v>
      </c>
      <c r="L124" s="24">
        <v>469</v>
      </c>
      <c r="M124" s="24">
        <v>485</v>
      </c>
      <c r="N124" s="24">
        <v>489</v>
      </c>
      <c r="O124" s="24">
        <v>392</v>
      </c>
      <c r="P124" s="24">
        <v>467</v>
      </c>
      <c r="Q124" s="24">
        <v>564</v>
      </c>
    </row>
    <row r="125" spans="1:17" x14ac:dyDescent="0.35">
      <c r="A125" s="16" t="s">
        <v>94</v>
      </c>
      <c r="B125" s="24">
        <v>267.44111776447107</v>
      </c>
      <c r="C125" s="24">
        <v>266.85185185185185</v>
      </c>
      <c r="D125" s="24">
        <v>294</v>
      </c>
      <c r="E125" s="24">
        <v>312</v>
      </c>
      <c r="F125" s="24">
        <v>326</v>
      </c>
      <c r="G125" s="24">
        <v>325</v>
      </c>
      <c r="H125" s="24">
        <v>321</v>
      </c>
      <c r="I125" s="24">
        <v>346</v>
      </c>
      <c r="J125" s="24">
        <v>401</v>
      </c>
      <c r="K125" s="24">
        <v>474</v>
      </c>
      <c r="L125" s="24">
        <v>568</v>
      </c>
      <c r="M125" s="24">
        <v>578</v>
      </c>
      <c r="N125" s="24">
        <v>596</v>
      </c>
      <c r="O125" s="24">
        <v>564</v>
      </c>
      <c r="P125" s="24">
        <v>629</v>
      </c>
      <c r="Q125" s="24">
        <v>731</v>
      </c>
    </row>
    <row r="126" spans="1:17" x14ac:dyDescent="0.35">
      <c r="A126" s="16" t="s">
        <v>95</v>
      </c>
      <c r="B126" s="24">
        <v>212.50166333998669</v>
      </c>
      <c r="C126" s="24">
        <v>209.81481481481481</v>
      </c>
      <c r="D126" s="24">
        <v>207</v>
      </c>
      <c r="E126" s="24">
        <v>210</v>
      </c>
      <c r="F126" s="24">
        <v>228</v>
      </c>
      <c r="G126" s="24">
        <v>207</v>
      </c>
      <c r="H126" s="24">
        <v>225</v>
      </c>
      <c r="I126" s="24">
        <v>236</v>
      </c>
      <c r="J126" s="24">
        <v>225</v>
      </c>
      <c r="K126" s="24">
        <v>268</v>
      </c>
      <c r="L126" s="24">
        <v>303</v>
      </c>
      <c r="M126" s="24">
        <v>265</v>
      </c>
      <c r="N126" s="24">
        <v>355</v>
      </c>
      <c r="O126" s="24">
        <v>321</v>
      </c>
      <c r="P126" s="24">
        <v>350</v>
      </c>
      <c r="Q126" s="24">
        <v>380</v>
      </c>
    </row>
    <row r="127" spans="1:17" x14ac:dyDescent="0.35">
      <c r="A127" s="16" t="s">
        <v>96</v>
      </c>
      <c r="B127" s="24">
        <v>37.317365269461078</v>
      </c>
      <c r="C127" s="24">
        <v>35.648148148148145</v>
      </c>
      <c r="D127" s="24">
        <v>26</v>
      </c>
      <c r="E127" s="24">
        <v>32</v>
      </c>
      <c r="F127" s="24">
        <v>58</v>
      </c>
      <c r="G127" s="24">
        <v>64</v>
      </c>
      <c r="H127" s="24">
        <v>78</v>
      </c>
      <c r="I127" s="24">
        <v>81</v>
      </c>
      <c r="J127" s="24">
        <v>80</v>
      </c>
      <c r="K127" s="24">
        <v>77</v>
      </c>
      <c r="L127" s="24">
        <v>86</v>
      </c>
      <c r="M127" s="24">
        <v>133</v>
      </c>
      <c r="N127" s="24">
        <v>142</v>
      </c>
      <c r="O127" s="24">
        <v>109</v>
      </c>
      <c r="P127" s="24">
        <v>154</v>
      </c>
      <c r="Q127" s="24">
        <v>176</v>
      </c>
    </row>
    <row r="128" spans="1:17" x14ac:dyDescent="0.35">
      <c r="A128" s="16" t="s">
        <v>97</v>
      </c>
      <c r="B128" s="24">
        <v>159.63539587491684</v>
      </c>
      <c r="C128" s="24">
        <v>147.68518518518519</v>
      </c>
      <c r="D128" s="24">
        <v>69</v>
      </c>
      <c r="E128" s="24">
        <v>87</v>
      </c>
      <c r="F128" s="24">
        <v>71</v>
      </c>
      <c r="G128" s="24">
        <v>67</v>
      </c>
      <c r="H128" s="24">
        <v>60</v>
      </c>
      <c r="I128" s="24">
        <v>56</v>
      </c>
      <c r="J128" s="24">
        <v>60</v>
      </c>
      <c r="K128" s="24">
        <v>62</v>
      </c>
      <c r="L128" s="24">
        <v>81</v>
      </c>
      <c r="M128" s="24">
        <v>78</v>
      </c>
      <c r="N128" s="24">
        <v>74</v>
      </c>
      <c r="O128" s="24">
        <v>63</v>
      </c>
      <c r="P128" s="24">
        <v>65</v>
      </c>
      <c r="Q128" s="24">
        <v>72</v>
      </c>
    </row>
    <row r="129" spans="1:17" ht="15.6" thickBot="1" x14ac:dyDescent="0.4">
      <c r="A129" s="10" t="s">
        <v>16</v>
      </c>
      <c r="B129" s="28">
        <v>1558</v>
      </c>
      <c r="C129" s="28">
        <v>1594.9999999999998</v>
      </c>
      <c r="D129" s="28">
        <v>1469</v>
      </c>
      <c r="E129" s="28">
        <v>1685</v>
      </c>
      <c r="F129" s="28">
        <v>1694</v>
      </c>
      <c r="G129" s="28">
        <v>1548</v>
      </c>
      <c r="H129" s="28">
        <v>1560</v>
      </c>
      <c r="I129" s="28">
        <v>1648</v>
      </c>
      <c r="J129" s="28">
        <v>1645</v>
      </c>
      <c r="K129" s="28">
        <v>1893</v>
      </c>
      <c r="L129" s="28">
        <v>2142</v>
      </c>
      <c r="M129" s="28">
        <v>2218</v>
      </c>
      <c r="N129" s="28">
        <v>2314</v>
      </c>
      <c r="O129" s="28">
        <v>2027</v>
      </c>
      <c r="P129" s="28">
        <v>2342</v>
      </c>
      <c r="Q129" s="28">
        <v>2681</v>
      </c>
    </row>
    <row r="130" spans="1:17" x14ac:dyDescent="0.35">
      <c r="A130" s="126" t="s">
        <v>152</v>
      </c>
    </row>
    <row r="132" spans="1:17" ht="16.2" x14ac:dyDescent="0.35">
      <c r="A132" s="71" t="s">
        <v>145</v>
      </c>
    </row>
    <row r="133" spans="1:17" ht="15.6" thickBot="1" x14ac:dyDescent="0.4"/>
    <row r="134" spans="1:17" ht="15.6" thickBot="1" x14ac:dyDescent="0.4">
      <c r="A134" s="32" t="s">
        <v>18</v>
      </c>
      <c r="B134" s="69">
        <v>2007</v>
      </c>
      <c r="C134" s="69">
        <v>2008</v>
      </c>
      <c r="D134" s="69">
        <v>2009</v>
      </c>
      <c r="E134" s="69">
        <v>2010</v>
      </c>
      <c r="F134" s="69">
        <v>2011</v>
      </c>
      <c r="G134" s="69">
        <v>2012</v>
      </c>
      <c r="H134" s="69">
        <v>2013</v>
      </c>
      <c r="I134" s="69">
        <v>2014</v>
      </c>
      <c r="J134" s="69">
        <v>2015</v>
      </c>
      <c r="K134" s="69">
        <v>2016</v>
      </c>
      <c r="L134" s="69">
        <v>2017</v>
      </c>
      <c r="M134" s="69">
        <v>2018</v>
      </c>
      <c r="N134" s="69">
        <v>2019</v>
      </c>
      <c r="O134" s="69">
        <v>2020</v>
      </c>
      <c r="P134" s="69">
        <v>2021</v>
      </c>
      <c r="Q134" s="69">
        <v>2022</v>
      </c>
    </row>
    <row r="135" spans="1:17" x14ac:dyDescent="0.35">
      <c r="A135" s="15" t="s">
        <v>19</v>
      </c>
      <c r="B135" s="24">
        <v>9535.5477949310734</v>
      </c>
      <c r="C135" s="24">
        <v>8553.467748506484</v>
      </c>
      <c r="D135" s="24">
        <v>3097.5881699999991</v>
      </c>
      <c r="E135" s="24">
        <v>5575.5078000000003</v>
      </c>
      <c r="F135" s="24">
        <v>7809.3143799999871</v>
      </c>
      <c r="G135" s="24">
        <v>4964.3899232977265</v>
      </c>
      <c r="H135" s="24">
        <v>5314.5880799999923</v>
      </c>
      <c r="I135" s="24">
        <v>6395.7787500000195</v>
      </c>
      <c r="J135" s="24">
        <v>7088.9064800000124</v>
      </c>
      <c r="K135" s="24">
        <v>8757.4740500000116</v>
      </c>
      <c r="L135" s="24">
        <v>11574.121579499724</v>
      </c>
      <c r="M135" s="24">
        <v>11035.473262119578</v>
      </c>
      <c r="N135" s="24">
        <v>12022.794976845176</v>
      </c>
      <c r="O135" s="24">
        <v>12561.348220000024</v>
      </c>
      <c r="P135" s="24">
        <v>17955.31706200002</v>
      </c>
      <c r="Q135" s="24">
        <v>16463.048383000001</v>
      </c>
    </row>
    <row r="136" spans="1:17" x14ac:dyDescent="0.35">
      <c r="A136" s="16" t="s">
        <v>98</v>
      </c>
      <c r="B136" s="24">
        <v>2592.8946833516925</v>
      </c>
      <c r="C136" s="24">
        <v>1310.6617279993925</v>
      </c>
      <c r="D136" s="24">
        <v>913.85543000000018</v>
      </c>
      <c r="E136" s="24">
        <v>943.75016999999968</v>
      </c>
      <c r="F136" s="24">
        <v>1825.6585700000003</v>
      </c>
      <c r="G136" s="24">
        <v>986.30985999999962</v>
      </c>
      <c r="H136" s="24">
        <v>748.7425699999992</v>
      </c>
      <c r="I136" s="24">
        <v>1787.3593600000015</v>
      </c>
      <c r="J136" s="24">
        <v>2605.1676099999991</v>
      </c>
      <c r="K136" s="24">
        <v>2945.6349590000013</v>
      </c>
      <c r="L136" s="24">
        <v>1611.9891155334024</v>
      </c>
      <c r="M136" s="24">
        <v>3134.6730209056855</v>
      </c>
      <c r="N136" s="24">
        <v>5682.8577465297067</v>
      </c>
      <c r="O136" s="24">
        <v>3677.274860000005</v>
      </c>
      <c r="P136" s="24">
        <v>7040.464626000009</v>
      </c>
      <c r="Q136" s="24">
        <v>5832.7981209999998</v>
      </c>
    </row>
    <row r="137" spans="1:17" x14ac:dyDescent="0.35">
      <c r="A137" s="14" t="s">
        <v>21</v>
      </c>
      <c r="B137" s="24">
        <v>425.90914171725393</v>
      </c>
      <c r="C137" s="24">
        <v>144.81225349412426</v>
      </c>
      <c r="D137" s="24">
        <v>88.774129999999985</v>
      </c>
      <c r="E137" s="24">
        <v>78.751929999999987</v>
      </c>
      <c r="F137" s="24">
        <v>102.80334000000002</v>
      </c>
      <c r="G137" s="24">
        <v>121.04860000000002</v>
      </c>
      <c r="H137" s="24">
        <v>418.97152999999992</v>
      </c>
      <c r="I137" s="24">
        <v>543.82756000000006</v>
      </c>
      <c r="J137" s="24">
        <v>1054.7729300000001</v>
      </c>
      <c r="K137" s="24">
        <v>692.30196499999988</v>
      </c>
      <c r="L137" s="24">
        <v>1089.6783635768304</v>
      </c>
      <c r="M137" s="24">
        <v>540.42836858450153</v>
      </c>
      <c r="N137" s="24">
        <v>1601.9959412021631</v>
      </c>
      <c r="O137" s="24">
        <v>1522.1025300000017</v>
      </c>
      <c r="P137" s="24">
        <v>2153.0629410000024</v>
      </c>
      <c r="Q137" s="24">
        <v>2436.0339309999999</v>
      </c>
    </row>
    <row r="138" spans="1:17" ht="15.6" thickBot="1" x14ac:dyDescent="0.4">
      <c r="A138" s="10" t="s">
        <v>16</v>
      </c>
      <c r="B138" s="28">
        <v>12554.351620000018</v>
      </c>
      <c r="C138" s="28">
        <v>10008.941730000002</v>
      </c>
      <c r="D138" s="28">
        <v>4100.2177299999994</v>
      </c>
      <c r="E138" s="28">
        <v>6598.0099</v>
      </c>
      <c r="F138" s="28">
        <v>9737.7762899999871</v>
      </c>
      <c r="G138" s="28">
        <v>6071.7483832977259</v>
      </c>
      <c r="H138" s="28">
        <v>6482.3021799999924</v>
      </c>
      <c r="I138" s="28">
        <v>8726.9656700000196</v>
      </c>
      <c r="J138" s="28">
        <v>10748.84702000001</v>
      </c>
      <c r="K138" s="28">
        <v>12395.410974000013</v>
      </c>
      <c r="L138" s="28">
        <v>14275.789058609955</v>
      </c>
      <c r="M138" s="28">
        <v>14710.574651609768</v>
      </c>
      <c r="N138" s="28">
        <v>19307.648664577049</v>
      </c>
      <c r="O138" s="28">
        <v>17760.72561000003</v>
      </c>
      <c r="P138" s="28">
        <v>27148.844629000036</v>
      </c>
      <c r="Q138" s="28">
        <v>24731.880435000014</v>
      </c>
    </row>
    <row r="139" spans="1:17" x14ac:dyDescent="0.35">
      <c r="A139" s="126" t="s">
        <v>152</v>
      </c>
    </row>
    <row r="140" spans="1:17" ht="15.6" thickBot="1" x14ac:dyDescent="0.4">
      <c r="A140" s="126"/>
    </row>
    <row r="141" spans="1:17" ht="15.6" thickBot="1" x14ac:dyDescent="0.4">
      <c r="A141" s="32" t="s">
        <v>24</v>
      </c>
      <c r="B141" s="69">
        <v>2007</v>
      </c>
      <c r="C141" s="69">
        <v>2008</v>
      </c>
      <c r="D141" s="69">
        <v>2009</v>
      </c>
      <c r="E141" s="69">
        <v>2010</v>
      </c>
      <c r="F141" s="69">
        <v>2011</v>
      </c>
      <c r="G141" s="69">
        <v>2012</v>
      </c>
      <c r="H141" s="69">
        <v>2013</v>
      </c>
      <c r="I141" s="69">
        <v>2014</v>
      </c>
      <c r="J141" s="69">
        <v>2015</v>
      </c>
      <c r="K141" s="69">
        <v>2016</v>
      </c>
      <c r="L141" s="69">
        <v>2017</v>
      </c>
      <c r="M141" s="69">
        <v>2018</v>
      </c>
      <c r="N141" s="69">
        <v>2019</v>
      </c>
      <c r="O141" s="69">
        <v>2020</v>
      </c>
      <c r="P141" s="69">
        <v>2021</v>
      </c>
      <c r="Q141" s="69">
        <v>2022</v>
      </c>
    </row>
    <row r="142" spans="1:17" x14ac:dyDescent="0.35">
      <c r="A142" s="15" t="s">
        <v>19</v>
      </c>
      <c r="B142" s="24">
        <v>1332.0226214238191</v>
      </c>
      <c r="C142" s="24">
        <v>1367.8703703703704</v>
      </c>
      <c r="D142" s="24">
        <v>1262</v>
      </c>
      <c r="E142" s="24">
        <v>1452</v>
      </c>
      <c r="F142" s="24">
        <v>1491</v>
      </c>
      <c r="G142" s="24">
        <v>1334</v>
      </c>
      <c r="H142" s="24">
        <v>1342</v>
      </c>
      <c r="I142" s="24">
        <v>1418</v>
      </c>
      <c r="J142" s="24">
        <v>1392</v>
      </c>
      <c r="K142" s="24">
        <v>1604</v>
      </c>
      <c r="L142" s="24">
        <v>1811</v>
      </c>
      <c r="M142" s="24">
        <v>1858</v>
      </c>
      <c r="N142" s="24">
        <v>1873</v>
      </c>
      <c r="O142" s="24">
        <v>1574</v>
      </c>
      <c r="P142" s="24">
        <v>1763</v>
      </c>
      <c r="Q142" s="24">
        <v>2081</v>
      </c>
    </row>
    <row r="143" spans="1:17" x14ac:dyDescent="0.35">
      <c r="A143" s="16" t="s">
        <v>98</v>
      </c>
      <c r="B143" s="24">
        <v>159.63539587491684</v>
      </c>
      <c r="C143" s="24">
        <v>172.12962962962965</v>
      </c>
      <c r="D143" s="24">
        <v>159</v>
      </c>
      <c r="E143" s="24">
        <v>181</v>
      </c>
      <c r="F143" s="24">
        <v>157</v>
      </c>
      <c r="G143" s="24">
        <v>167</v>
      </c>
      <c r="H143" s="24">
        <v>165</v>
      </c>
      <c r="I143" s="24">
        <v>175</v>
      </c>
      <c r="J143" s="24">
        <v>178</v>
      </c>
      <c r="K143" s="24">
        <v>191</v>
      </c>
      <c r="L143" s="24">
        <v>205</v>
      </c>
      <c r="M143" s="24">
        <v>215</v>
      </c>
      <c r="N143" s="24">
        <v>272</v>
      </c>
      <c r="O143" s="24">
        <v>278</v>
      </c>
      <c r="P143" s="24">
        <v>355</v>
      </c>
      <c r="Q143" s="24">
        <v>368</v>
      </c>
    </row>
    <row r="144" spans="1:17" x14ac:dyDescent="0.35">
      <c r="A144" s="14" t="s">
        <v>21</v>
      </c>
      <c r="B144" s="24">
        <v>66.341982701264143</v>
      </c>
      <c r="C144" s="24">
        <v>55</v>
      </c>
      <c r="D144" s="24">
        <v>48</v>
      </c>
      <c r="E144" s="24">
        <v>52</v>
      </c>
      <c r="F144" s="24">
        <v>46</v>
      </c>
      <c r="G144" s="24">
        <v>47</v>
      </c>
      <c r="H144" s="24">
        <v>53</v>
      </c>
      <c r="I144" s="24">
        <v>55</v>
      </c>
      <c r="J144" s="24">
        <v>75</v>
      </c>
      <c r="K144" s="24">
        <v>98</v>
      </c>
      <c r="L144" s="24">
        <v>126</v>
      </c>
      <c r="M144" s="24">
        <v>145</v>
      </c>
      <c r="N144" s="24">
        <v>169</v>
      </c>
      <c r="O144" s="24">
        <v>175</v>
      </c>
      <c r="P144" s="24">
        <v>224</v>
      </c>
      <c r="Q144" s="24">
        <v>232</v>
      </c>
    </row>
    <row r="145" spans="1:17" ht="15.6" thickBot="1" x14ac:dyDescent="0.4">
      <c r="A145" s="10" t="s">
        <v>16</v>
      </c>
      <c r="B145" s="28">
        <v>1558.0000000000002</v>
      </c>
      <c r="C145" s="28">
        <v>1595</v>
      </c>
      <c r="D145" s="28">
        <v>1469</v>
      </c>
      <c r="E145" s="28">
        <v>1685</v>
      </c>
      <c r="F145" s="28">
        <v>1694</v>
      </c>
      <c r="G145" s="28">
        <v>1548</v>
      </c>
      <c r="H145" s="28">
        <v>1560</v>
      </c>
      <c r="I145" s="28">
        <v>1648</v>
      </c>
      <c r="J145" s="28">
        <v>1645</v>
      </c>
      <c r="K145" s="28">
        <v>1893</v>
      </c>
      <c r="L145" s="28">
        <v>2142</v>
      </c>
      <c r="M145" s="28">
        <v>2218</v>
      </c>
      <c r="N145" s="28">
        <v>2314</v>
      </c>
      <c r="O145" s="28">
        <v>2027</v>
      </c>
      <c r="P145" s="28">
        <v>2342</v>
      </c>
      <c r="Q145" s="28">
        <v>2681</v>
      </c>
    </row>
    <row r="146" spans="1:17" x14ac:dyDescent="0.35">
      <c r="A146" s="126" t="s">
        <v>152</v>
      </c>
    </row>
    <row r="148" spans="1:17" ht="16.2" x14ac:dyDescent="0.35">
      <c r="A148" s="71" t="s">
        <v>144</v>
      </c>
    </row>
    <row r="149" spans="1:17" ht="15.6" thickBot="1" x14ac:dyDescent="0.4"/>
    <row r="150" spans="1:17" ht="15.6" thickBot="1" x14ac:dyDescent="0.4">
      <c r="A150" s="32" t="s">
        <v>18</v>
      </c>
      <c r="B150" s="69">
        <v>2007</v>
      </c>
      <c r="C150" s="69">
        <v>2008</v>
      </c>
      <c r="D150" s="69">
        <v>2009</v>
      </c>
      <c r="E150" s="69">
        <v>2010</v>
      </c>
      <c r="F150" s="69">
        <v>2011</v>
      </c>
      <c r="G150" s="69">
        <v>2012</v>
      </c>
      <c r="H150" s="69">
        <v>2013</v>
      </c>
      <c r="I150" s="69">
        <v>2014</v>
      </c>
      <c r="J150" s="69">
        <v>2015</v>
      </c>
      <c r="K150" s="69">
        <v>2016</v>
      </c>
      <c r="L150" s="69">
        <v>2017</v>
      </c>
      <c r="M150" s="69">
        <v>2018</v>
      </c>
      <c r="N150" s="69">
        <v>2019</v>
      </c>
      <c r="O150" s="69">
        <v>2020</v>
      </c>
      <c r="P150" s="69">
        <v>2021</v>
      </c>
      <c r="Q150" s="69">
        <v>2022</v>
      </c>
    </row>
    <row r="151" spans="1:17" x14ac:dyDescent="0.35">
      <c r="A151" s="15" t="s">
        <v>99</v>
      </c>
      <c r="B151" s="24">
        <v>583.27759140614626</v>
      </c>
      <c r="C151" s="24">
        <v>413.69976270079212</v>
      </c>
      <c r="D151" s="24">
        <v>264.14110000000011</v>
      </c>
      <c r="E151" s="24">
        <v>529.38362000000029</v>
      </c>
      <c r="F151" s="24">
        <v>672.84142999999972</v>
      </c>
      <c r="G151" s="24">
        <v>744.71429000000012</v>
      </c>
      <c r="H151" s="24">
        <v>675.44575999999961</v>
      </c>
      <c r="I151" s="24">
        <v>740.70703000000015</v>
      </c>
      <c r="J151" s="24">
        <v>628.65427</v>
      </c>
      <c r="K151" s="24">
        <v>1112.6054300000001</v>
      </c>
      <c r="L151" s="24">
        <v>1387.7428844544991</v>
      </c>
      <c r="M151" s="24">
        <v>1230.5644133636376</v>
      </c>
      <c r="N151" s="24">
        <v>1936.2578420400002</v>
      </c>
      <c r="O151" s="24">
        <v>1634.7155100000004</v>
      </c>
      <c r="P151" s="24">
        <v>2284.5562000000027</v>
      </c>
      <c r="Q151" s="24">
        <v>1904.0813059999978</v>
      </c>
    </row>
    <row r="152" spans="1:17" x14ac:dyDescent="0.35">
      <c r="A152" s="16" t="s">
        <v>100</v>
      </c>
      <c r="B152" s="24">
        <v>84.828146865287238</v>
      </c>
      <c r="C152" s="24">
        <v>58.427087343072998</v>
      </c>
      <c r="D152" s="24">
        <v>55.054349999999999</v>
      </c>
      <c r="E152" s="24">
        <v>43.174080000000004</v>
      </c>
      <c r="F152" s="24">
        <v>69.466319999999996</v>
      </c>
      <c r="G152" s="24">
        <v>37.917970000000004</v>
      </c>
      <c r="H152" s="24">
        <v>47.827389999999994</v>
      </c>
      <c r="I152" s="24">
        <v>68.144949999999994</v>
      </c>
      <c r="J152" s="24">
        <v>49.432840000000027</v>
      </c>
      <c r="K152" s="24">
        <v>64.083669999999998</v>
      </c>
      <c r="L152" s="24">
        <v>185.84033000000002</v>
      </c>
      <c r="M152" s="24">
        <v>220.64349100000001</v>
      </c>
      <c r="N152" s="24">
        <v>155.84683999999999</v>
      </c>
      <c r="O152" s="24">
        <v>118.27623000000001</v>
      </c>
      <c r="P152" s="24">
        <v>229.91997499999994</v>
      </c>
      <c r="Q152" s="24">
        <v>195.10257200000001</v>
      </c>
    </row>
    <row r="153" spans="1:17" x14ac:dyDescent="0.35">
      <c r="A153" s="14" t="s">
        <v>101</v>
      </c>
      <c r="B153" s="24">
        <v>408.39656553542864</v>
      </c>
      <c r="C153" s="24">
        <v>103.5122029337538</v>
      </c>
      <c r="D153" s="24">
        <v>138.8826</v>
      </c>
      <c r="E153" s="24">
        <v>137.83088000000001</v>
      </c>
      <c r="F153" s="24">
        <v>195.06019999999995</v>
      </c>
      <c r="G153" s="24">
        <v>243.20878000000008</v>
      </c>
      <c r="H153" s="24">
        <v>112.74174000000004</v>
      </c>
      <c r="I153" s="24">
        <v>396.57606000000004</v>
      </c>
      <c r="J153" s="24">
        <v>504.57428000000004</v>
      </c>
      <c r="K153" s="24">
        <v>600.97633000000008</v>
      </c>
      <c r="L153" s="24">
        <v>367.38819000000007</v>
      </c>
      <c r="M153" s="24">
        <v>442.92103999999983</v>
      </c>
      <c r="N153" s="24">
        <v>161.79493000000002</v>
      </c>
      <c r="O153" s="24">
        <v>394.73511000000002</v>
      </c>
      <c r="P153" s="24">
        <v>329.86246999999997</v>
      </c>
      <c r="Q153" s="24">
        <v>408.85557000000006</v>
      </c>
    </row>
    <row r="154" spans="1:17" x14ac:dyDescent="0.35">
      <c r="A154" s="16" t="s">
        <v>102</v>
      </c>
      <c r="B154" s="24">
        <v>46.727678894670341</v>
      </c>
      <c r="C154" s="24">
        <v>147.8353428600856</v>
      </c>
      <c r="D154" s="24">
        <v>48.203029999999998</v>
      </c>
      <c r="E154" s="24">
        <v>37.115660000000005</v>
      </c>
      <c r="F154" s="24">
        <v>56.334000000000003</v>
      </c>
      <c r="G154" s="24">
        <v>34.294249999999998</v>
      </c>
      <c r="H154" s="24">
        <v>25.319030000000001</v>
      </c>
      <c r="I154" s="24">
        <v>68.919069999999991</v>
      </c>
      <c r="J154" s="24">
        <v>19.409119999999998</v>
      </c>
      <c r="K154" s="24">
        <v>85.762350000000012</v>
      </c>
      <c r="L154" s="24">
        <v>27.593579999999999</v>
      </c>
      <c r="M154" s="24">
        <v>97.445440000000005</v>
      </c>
      <c r="N154" s="24">
        <v>105.47294000000002</v>
      </c>
      <c r="O154" s="24">
        <v>163.67077999999998</v>
      </c>
      <c r="P154" s="24">
        <v>154.77043999999998</v>
      </c>
      <c r="Q154" s="24">
        <v>168.88889799999995</v>
      </c>
    </row>
    <row r="155" spans="1:17" x14ac:dyDescent="0.35">
      <c r="A155" s="14" t="s">
        <v>103</v>
      </c>
      <c r="B155" s="24">
        <v>0</v>
      </c>
      <c r="C155" s="24">
        <v>0.60471059548357098</v>
      </c>
      <c r="D155" s="24">
        <v>15.845169999999998</v>
      </c>
      <c r="E155" s="24">
        <v>8.9846000000000021</v>
      </c>
      <c r="F155" s="24">
        <v>6.1605499999999997</v>
      </c>
      <c r="G155" s="24">
        <v>2.8344800000000001</v>
      </c>
      <c r="H155" s="24">
        <v>9.6827299999999976</v>
      </c>
      <c r="I155" s="24">
        <v>17.18064</v>
      </c>
      <c r="J155" s="24">
        <v>19.698319999999999</v>
      </c>
      <c r="K155" s="24">
        <v>23.771879999999996</v>
      </c>
      <c r="L155" s="24">
        <v>36.192810000000001</v>
      </c>
      <c r="M155" s="24">
        <v>18.911930000000002</v>
      </c>
      <c r="N155" s="24">
        <v>24.562799999999999</v>
      </c>
      <c r="O155" s="24">
        <v>31.537849999999995</v>
      </c>
      <c r="P155" s="24">
        <v>20.531120000000001</v>
      </c>
      <c r="Q155" s="24">
        <v>12.7704</v>
      </c>
    </row>
    <row r="156" spans="1:17" x14ac:dyDescent="0.35">
      <c r="A156" s="16" t="s">
        <v>104</v>
      </c>
      <c r="B156" s="24">
        <v>4.0289541261144217</v>
      </c>
      <c r="C156" s="24">
        <v>9.407785089235654</v>
      </c>
      <c r="D156" s="24">
        <v>2.9059499999999998</v>
      </c>
      <c r="E156" s="24">
        <v>27.407419999999998</v>
      </c>
      <c r="F156" s="24">
        <v>10.754700000000001</v>
      </c>
      <c r="G156" s="24">
        <v>11.577489999999999</v>
      </c>
      <c r="H156" s="24">
        <v>5.4028800000000015</v>
      </c>
      <c r="I156" s="24">
        <v>16.162350000000004</v>
      </c>
      <c r="J156" s="24">
        <v>6.53843</v>
      </c>
      <c r="K156" s="24">
        <v>6.8915500000000005</v>
      </c>
      <c r="L156" s="24">
        <v>3.33338</v>
      </c>
      <c r="M156" s="24">
        <v>9.2180499999999999</v>
      </c>
      <c r="N156" s="24">
        <v>13.794739999999996</v>
      </c>
      <c r="O156" s="24">
        <v>41.511750000000006</v>
      </c>
      <c r="P156" s="24">
        <v>29.547619999999998</v>
      </c>
      <c r="Q156" s="24">
        <v>18.702989999999996</v>
      </c>
    </row>
    <row r="157" spans="1:17" x14ac:dyDescent="0.35">
      <c r="A157" s="14" t="s">
        <v>105</v>
      </c>
      <c r="B157" s="24">
        <v>193.85759565432897</v>
      </c>
      <c r="C157" s="24">
        <v>168.10888036277771</v>
      </c>
      <c r="D157" s="24">
        <v>75.811609999999988</v>
      </c>
      <c r="E157" s="24">
        <v>151.85907</v>
      </c>
      <c r="F157" s="24">
        <v>156.27978000000002</v>
      </c>
      <c r="G157" s="24">
        <v>180.17399999999998</v>
      </c>
      <c r="H157" s="24">
        <v>238.93183999999997</v>
      </c>
      <c r="I157" s="24">
        <v>192.50128000000009</v>
      </c>
      <c r="J157" s="24">
        <v>211.03929999999997</v>
      </c>
      <c r="K157" s="24">
        <v>279.07650999999993</v>
      </c>
      <c r="L157" s="24">
        <v>361.60872000000006</v>
      </c>
      <c r="M157" s="24">
        <v>206.16987199999988</v>
      </c>
      <c r="N157" s="24">
        <v>402.84374999999983</v>
      </c>
      <c r="O157" s="24">
        <v>592.41589999999985</v>
      </c>
      <c r="P157" s="24">
        <v>159.57115900000002</v>
      </c>
      <c r="Q157" s="24">
        <v>460.90547000000004</v>
      </c>
    </row>
    <row r="158" spans="1:17" x14ac:dyDescent="0.35">
      <c r="A158" s="16" t="s">
        <v>106</v>
      </c>
      <c r="B158" s="24">
        <v>509.54974619177813</v>
      </c>
      <c r="C158" s="24">
        <v>73.824299074845158</v>
      </c>
      <c r="D158" s="24">
        <v>70.291500000000013</v>
      </c>
      <c r="E158" s="24">
        <v>193.16532999999998</v>
      </c>
      <c r="F158" s="24">
        <v>460.99636000000004</v>
      </c>
      <c r="G158" s="24">
        <v>349.23658</v>
      </c>
      <c r="H158" s="24">
        <v>72.043290000000013</v>
      </c>
      <c r="I158" s="24">
        <v>120.79329000000007</v>
      </c>
      <c r="J158" s="24">
        <v>137.66483000000002</v>
      </c>
      <c r="K158" s="24">
        <v>198.29537999999999</v>
      </c>
      <c r="L158" s="24">
        <v>904.09570999999983</v>
      </c>
      <c r="M158" s="24">
        <v>393.12990499999989</v>
      </c>
      <c r="N158" s="24">
        <v>194.81352999999999</v>
      </c>
      <c r="O158" s="24">
        <v>545.65648999999996</v>
      </c>
      <c r="P158" s="24">
        <v>968.88436999999999</v>
      </c>
      <c r="Q158" s="24">
        <v>911.27058999999997</v>
      </c>
    </row>
    <row r="159" spans="1:17" x14ac:dyDescent="0.35">
      <c r="A159" s="14" t="s">
        <v>107</v>
      </c>
      <c r="B159" s="24">
        <v>6443.9656352128623</v>
      </c>
      <c r="C159" s="24">
        <v>6374.51719421712</v>
      </c>
      <c r="D159" s="24">
        <v>1590.2445100000009</v>
      </c>
      <c r="E159" s="24">
        <v>3382.0054600000003</v>
      </c>
      <c r="F159" s="24">
        <v>4618.7206899999974</v>
      </c>
      <c r="G159" s="24">
        <v>2634.624683297724</v>
      </c>
      <c r="H159" s="24">
        <v>3140.9534899999976</v>
      </c>
      <c r="I159" s="24">
        <v>3092.0789100000025</v>
      </c>
      <c r="J159" s="24">
        <v>4366.4457899999989</v>
      </c>
      <c r="K159" s="24">
        <v>4818.3145499999946</v>
      </c>
      <c r="L159" s="24">
        <v>6238.7979850452011</v>
      </c>
      <c r="M159" s="24">
        <v>6353.3492767558873</v>
      </c>
      <c r="N159" s="24">
        <v>6970.3478148051299</v>
      </c>
      <c r="O159" s="24">
        <v>6780.149730000001</v>
      </c>
      <c r="P159" s="24">
        <v>9883.5580580000224</v>
      </c>
      <c r="Q159" s="24">
        <v>8182.9105680000102</v>
      </c>
    </row>
    <row r="160" spans="1:17" x14ac:dyDescent="0.35">
      <c r="A160" s="16" t="s">
        <v>108</v>
      </c>
      <c r="B160" s="24">
        <v>125.98710421257773</v>
      </c>
      <c r="C160" s="24">
        <v>70.816871713306867</v>
      </c>
      <c r="D160" s="24">
        <v>98.604820000000004</v>
      </c>
      <c r="E160" s="24">
        <v>198.18199999999999</v>
      </c>
      <c r="F160" s="24">
        <v>80.815069999999992</v>
      </c>
      <c r="G160" s="24">
        <v>84.834960000000024</v>
      </c>
      <c r="H160" s="24">
        <v>63.285150000000002</v>
      </c>
      <c r="I160" s="24">
        <v>142.93926000000005</v>
      </c>
      <c r="J160" s="24">
        <v>63.412020000000012</v>
      </c>
      <c r="K160" s="24">
        <v>181.98272999999998</v>
      </c>
      <c r="L160" s="24">
        <v>236.83740999999989</v>
      </c>
      <c r="M160" s="24">
        <v>82.130109999999988</v>
      </c>
      <c r="N160" s="24">
        <v>148.03822000000002</v>
      </c>
      <c r="O160" s="24">
        <v>44.27065000000001</v>
      </c>
      <c r="P160" s="24">
        <v>316.85833999999994</v>
      </c>
      <c r="Q160" s="24">
        <v>278.88945000000001</v>
      </c>
    </row>
    <row r="161" spans="1:17" x14ac:dyDescent="0.35">
      <c r="A161" s="14" t="s">
        <v>109</v>
      </c>
      <c r="B161" s="24">
        <v>364.59472365697525</v>
      </c>
      <c r="C161" s="24">
        <v>258.69831708594836</v>
      </c>
      <c r="D161" s="24">
        <v>187.85506000000004</v>
      </c>
      <c r="E161" s="24">
        <v>189.67143999999999</v>
      </c>
      <c r="F161" s="24">
        <v>402.11952000000008</v>
      </c>
      <c r="G161" s="24">
        <v>276.26405999999992</v>
      </c>
      <c r="H161" s="24">
        <v>275.04016999999993</v>
      </c>
      <c r="I161" s="24">
        <v>427.32679000000019</v>
      </c>
      <c r="J161" s="24">
        <v>263.26896999999997</v>
      </c>
      <c r="K161" s="24">
        <v>362.18146999999999</v>
      </c>
      <c r="L161" s="24">
        <v>271.17362999999995</v>
      </c>
      <c r="M161" s="24">
        <v>470.80357499999997</v>
      </c>
      <c r="N161" s="24">
        <v>469.61937</v>
      </c>
      <c r="O161" s="24">
        <v>987.03595999999982</v>
      </c>
      <c r="P161" s="24">
        <v>867.55791000000011</v>
      </c>
      <c r="Q161" s="24">
        <v>1391.2962299999992</v>
      </c>
    </row>
    <row r="162" spans="1:17" x14ac:dyDescent="0.35">
      <c r="A162" s="16" t="s">
        <v>110</v>
      </c>
      <c r="B162" s="24">
        <v>190.63782194123962</v>
      </c>
      <c r="C162" s="24">
        <v>208.15912514291264</v>
      </c>
      <c r="D162" s="24">
        <v>150.24002000000002</v>
      </c>
      <c r="E162" s="24">
        <v>320.06148000000013</v>
      </c>
      <c r="F162" s="24">
        <v>528.9697900000001</v>
      </c>
      <c r="G162" s="24">
        <v>130.01827000000006</v>
      </c>
      <c r="H162" s="24">
        <v>194.72717000000003</v>
      </c>
      <c r="I162" s="24">
        <v>600.90443000000016</v>
      </c>
      <c r="J162" s="24">
        <v>299.11819000000008</v>
      </c>
      <c r="K162" s="24">
        <v>474.68928</v>
      </c>
      <c r="L162" s="24">
        <v>444.06834999999995</v>
      </c>
      <c r="M162" s="24">
        <v>419.74084000000016</v>
      </c>
      <c r="N162" s="24">
        <v>567.89116999999999</v>
      </c>
      <c r="O162" s="24">
        <v>340.32648000000012</v>
      </c>
      <c r="P162" s="24">
        <v>1116.4830099999999</v>
      </c>
      <c r="Q162" s="24">
        <v>936.74340999999981</v>
      </c>
    </row>
    <row r="163" spans="1:17" x14ac:dyDescent="0.35">
      <c r="A163" s="14" t="s">
        <v>111</v>
      </c>
      <c r="B163" s="24">
        <v>190.76512926048818</v>
      </c>
      <c r="C163" s="24">
        <v>473.98902608712694</v>
      </c>
      <c r="D163" s="24">
        <v>209.57214000000005</v>
      </c>
      <c r="E163" s="24">
        <v>200.03394000000006</v>
      </c>
      <c r="F163" s="24">
        <v>192.96064999999993</v>
      </c>
      <c r="G163" s="24">
        <v>61.798610000000018</v>
      </c>
      <c r="H163" s="24">
        <v>239.37443999999999</v>
      </c>
      <c r="I163" s="24">
        <v>164.96925000000002</v>
      </c>
      <c r="J163" s="24">
        <v>178.59224999999998</v>
      </c>
      <c r="K163" s="24">
        <v>279.05571999999989</v>
      </c>
      <c r="L163" s="24">
        <v>506.91079999999999</v>
      </c>
      <c r="M163" s="24">
        <v>440.59827100000018</v>
      </c>
      <c r="N163" s="24">
        <v>391.32884999999993</v>
      </c>
      <c r="O163" s="24">
        <v>641.17679999999996</v>
      </c>
      <c r="P163" s="24">
        <v>403.52855999999991</v>
      </c>
      <c r="Q163" s="24">
        <v>1051.1299099999994</v>
      </c>
    </row>
    <row r="164" spans="1:17" x14ac:dyDescent="0.35">
      <c r="A164" s="16" t="s">
        <v>112</v>
      </c>
      <c r="B164" s="24">
        <v>388.93110197315735</v>
      </c>
      <c r="C164" s="24">
        <v>191.86714330002332</v>
      </c>
      <c r="D164" s="24">
        <v>189.93630999999993</v>
      </c>
      <c r="E164" s="24">
        <v>156.63281999999998</v>
      </c>
      <c r="F164" s="24">
        <v>352.55868999999996</v>
      </c>
      <c r="G164" s="24">
        <v>172.89150000000006</v>
      </c>
      <c r="H164" s="24">
        <v>213.8129999999999</v>
      </c>
      <c r="I164" s="24">
        <v>346.57542999999998</v>
      </c>
      <c r="J164" s="24">
        <v>341.05787000000009</v>
      </c>
      <c r="K164" s="24">
        <v>269.78719999999993</v>
      </c>
      <c r="L164" s="24">
        <v>602.53780000000006</v>
      </c>
      <c r="M164" s="24">
        <v>649.84704800000009</v>
      </c>
      <c r="N164" s="24">
        <v>480.18218000000019</v>
      </c>
      <c r="O164" s="24">
        <v>245.86898000000005</v>
      </c>
      <c r="P164" s="24">
        <v>1189.6878299999998</v>
      </c>
      <c r="Q164" s="24">
        <v>541.50101899999981</v>
      </c>
    </row>
    <row r="165" spans="1:17" ht="15.6" thickBot="1" x14ac:dyDescent="0.4">
      <c r="A165" s="10" t="s">
        <v>16</v>
      </c>
      <c r="B165" s="28">
        <v>9535.5477949310534</v>
      </c>
      <c r="C165" s="28">
        <v>8553.467748506484</v>
      </c>
      <c r="D165" s="28">
        <v>3097.5881700000014</v>
      </c>
      <c r="E165" s="28">
        <v>5575.507800000003</v>
      </c>
      <c r="F165" s="28">
        <v>7804.0377499999977</v>
      </c>
      <c r="G165" s="28">
        <v>4964.3899232977246</v>
      </c>
      <c r="H165" s="28">
        <v>5314.5880799999977</v>
      </c>
      <c r="I165" s="28">
        <v>6395.7787400000025</v>
      </c>
      <c r="J165" s="28">
        <v>7088.9064799999996</v>
      </c>
      <c r="K165" s="28">
        <v>8757.4740499999953</v>
      </c>
      <c r="L165" s="28">
        <v>11574.121579499702</v>
      </c>
      <c r="M165" s="28">
        <v>11035.473262119522</v>
      </c>
      <c r="N165" s="28">
        <v>12022.794976845129</v>
      </c>
      <c r="O165" s="28">
        <v>12561.348220000002</v>
      </c>
      <c r="P165" s="28">
        <v>17955.317062000024</v>
      </c>
      <c r="Q165" s="28">
        <v>16463.048383000005</v>
      </c>
    </row>
    <row r="166" spans="1:17" x14ac:dyDescent="0.35">
      <c r="A166" s="126" t="s">
        <v>152</v>
      </c>
    </row>
    <row r="167" spans="1:17" ht="15.6" thickBot="1" x14ac:dyDescent="0.4"/>
    <row r="168" spans="1:17" ht="15.6" thickBot="1" x14ac:dyDescent="0.4">
      <c r="A168" s="32" t="s">
        <v>24</v>
      </c>
      <c r="B168" s="69">
        <v>2007</v>
      </c>
      <c r="C168" s="69">
        <v>2008</v>
      </c>
      <c r="D168" s="69">
        <v>2009</v>
      </c>
      <c r="E168" s="69">
        <v>2010</v>
      </c>
      <c r="F168" s="69">
        <v>2011</v>
      </c>
      <c r="G168" s="69">
        <v>2012</v>
      </c>
      <c r="H168" s="69">
        <v>2013</v>
      </c>
      <c r="I168" s="69">
        <v>2014</v>
      </c>
      <c r="J168" s="69">
        <v>2015</v>
      </c>
      <c r="K168" s="69">
        <v>2016</v>
      </c>
      <c r="L168" s="69">
        <v>2017</v>
      </c>
      <c r="M168" s="69">
        <v>2018</v>
      </c>
      <c r="N168" s="69">
        <v>2019</v>
      </c>
      <c r="O168" s="69">
        <v>2020</v>
      </c>
      <c r="P168" s="69">
        <v>2021</v>
      </c>
      <c r="Q168" s="69">
        <v>2022</v>
      </c>
    </row>
    <row r="169" spans="1:17" x14ac:dyDescent="0.35">
      <c r="A169" s="15" t="s">
        <v>99</v>
      </c>
      <c r="B169" s="24">
        <v>173.11111111111111</v>
      </c>
      <c r="C169" s="24">
        <v>162.96296296296296</v>
      </c>
      <c r="D169" s="24">
        <v>156</v>
      </c>
      <c r="E169" s="24">
        <v>178</v>
      </c>
      <c r="F169" s="24">
        <v>158</v>
      </c>
      <c r="G169" s="24">
        <v>170</v>
      </c>
      <c r="H169" s="24">
        <v>155</v>
      </c>
      <c r="I169" s="24">
        <v>183</v>
      </c>
      <c r="J169" s="24">
        <v>169</v>
      </c>
      <c r="K169" s="24">
        <v>196</v>
      </c>
      <c r="L169" s="24">
        <v>204</v>
      </c>
      <c r="M169" s="24">
        <v>221</v>
      </c>
      <c r="N169" s="24">
        <v>219</v>
      </c>
      <c r="O169" s="24">
        <v>179</v>
      </c>
      <c r="P169" s="24">
        <v>206</v>
      </c>
      <c r="Q169" s="24">
        <v>246</v>
      </c>
    </row>
    <row r="170" spans="1:17" x14ac:dyDescent="0.35">
      <c r="A170" s="16" t="s">
        <v>100</v>
      </c>
      <c r="B170" s="24">
        <v>20.731869594145042</v>
      </c>
      <c r="C170" s="24">
        <v>24.444444444444443</v>
      </c>
      <c r="D170" s="24">
        <v>12</v>
      </c>
      <c r="E170" s="24">
        <v>20</v>
      </c>
      <c r="F170" s="24">
        <v>34</v>
      </c>
      <c r="G170" s="24">
        <v>30</v>
      </c>
      <c r="H170" s="24">
        <v>27</v>
      </c>
      <c r="I170" s="24">
        <v>29</v>
      </c>
      <c r="J170" s="24">
        <v>24</v>
      </c>
      <c r="K170" s="24">
        <v>31</v>
      </c>
      <c r="L170" s="24">
        <v>34</v>
      </c>
      <c r="M170" s="24">
        <v>34</v>
      </c>
      <c r="N170" s="24">
        <v>34</v>
      </c>
      <c r="O170" s="24">
        <v>29</v>
      </c>
      <c r="P170" s="24">
        <v>43</v>
      </c>
      <c r="Q170" s="24">
        <v>46</v>
      </c>
    </row>
    <row r="171" spans="1:17" x14ac:dyDescent="0.35">
      <c r="A171" s="14" t="s">
        <v>101</v>
      </c>
      <c r="B171" s="24">
        <v>61.15901530272788</v>
      </c>
      <c r="C171" s="24">
        <v>59.074074074074076</v>
      </c>
      <c r="D171" s="24">
        <v>59</v>
      </c>
      <c r="E171" s="24">
        <v>47</v>
      </c>
      <c r="F171" s="24">
        <v>44</v>
      </c>
      <c r="G171" s="24">
        <v>50</v>
      </c>
      <c r="H171" s="24">
        <v>40</v>
      </c>
      <c r="I171" s="24">
        <v>45</v>
      </c>
      <c r="J171" s="24">
        <v>35</v>
      </c>
      <c r="K171" s="24">
        <v>51</v>
      </c>
      <c r="L171" s="24">
        <v>47</v>
      </c>
      <c r="M171" s="24">
        <v>51</v>
      </c>
      <c r="N171" s="24">
        <v>67</v>
      </c>
      <c r="O171" s="24">
        <v>52</v>
      </c>
      <c r="P171" s="24">
        <v>61</v>
      </c>
      <c r="Q171" s="24">
        <v>75</v>
      </c>
    </row>
    <row r="172" spans="1:17" x14ac:dyDescent="0.35">
      <c r="A172" s="16" t="s">
        <v>102</v>
      </c>
      <c r="B172" s="24">
        <v>21.768463073852296</v>
      </c>
      <c r="C172" s="24">
        <v>36.666666666666664</v>
      </c>
      <c r="D172" s="24">
        <v>31</v>
      </c>
      <c r="E172" s="24">
        <v>27</v>
      </c>
      <c r="F172" s="24">
        <v>33</v>
      </c>
      <c r="G172" s="24">
        <v>24</v>
      </c>
      <c r="H172" s="24">
        <v>28</v>
      </c>
      <c r="I172" s="24">
        <v>25</v>
      </c>
      <c r="J172" s="24">
        <v>19</v>
      </c>
      <c r="K172" s="24">
        <v>27</v>
      </c>
      <c r="L172" s="24">
        <v>24</v>
      </c>
      <c r="M172" s="24">
        <v>35</v>
      </c>
      <c r="N172" s="24">
        <v>41</v>
      </c>
      <c r="O172" s="24">
        <v>23</v>
      </c>
      <c r="P172" s="24">
        <v>24</v>
      </c>
      <c r="Q172" s="24">
        <v>43</v>
      </c>
    </row>
    <row r="173" spans="1:17" x14ac:dyDescent="0.35">
      <c r="A173" s="14" t="s">
        <v>103</v>
      </c>
      <c r="B173" s="24"/>
      <c r="C173" s="24">
        <v>1.0185185185185186</v>
      </c>
      <c r="D173" s="24">
        <v>13</v>
      </c>
      <c r="E173" s="24">
        <v>12</v>
      </c>
      <c r="F173" s="24">
        <v>6</v>
      </c>
      <c r="G173" s="24">
        <v>7</v>
      </c>
      <c r="H173" s="24">
        <v>8</v>
      </c>
      <c r="I173" s="24">
        <v>12</v>
      </c>
      <c r="J173" s="24">
        <v>19</v>
      </c>
      <c r="K173" s="24">
        <v>21</v>
      </c>
      <c r="L173" s="24">
        <v>25</v>
      </c>
      <c r="M173" s="24">
        <v>16</v>
      </c>
      <c r="N173" s="24">
        <v>20</v>
      </c>
      <c r="O173" s="24">
        <v>22</v>
      </c>
      <c r="P173" s="24">
        <v>15</v>
      </c>
      <c r="Q173" s="24">
        <v>21</v>
      </c>
    </row>
    <row r="174" spans="1:17" x14ac:dyDescent="0.35">
      <c r="A174" s="16" t="s">
        <v>104</v>
      </c>
      <c r="B174" s="24">
        <v>11.402528276779774</v>
      </c>
      <c r="C174" s="24">
        <v>6.1111111111111107</v>
      </c>
      <c r="D174" s="24">
        <v>8</v>
      </c>
      <c r="E174" s="24">
        <v>10</v>
      </c>
      <c r="F174" s="24">
        <v>5</v>
      </c>
      <c r="G174" s="24">
        <v>6</v>
      </c>
      <c r="H174" s="24">
        <v>20</v>
      </c>
      <c r="I174" s="24">
        <v>13</v>
      </c>
      <c r="J174" s="24">
        <v>13</v>
      </c>
      <c r="K174" s="24">
        <v>20</v>
      </c>
      <c r="L174" s="24">
        <v>8</v>
      </c>
      <c r="M174" s="24">
        <v>10</v>
      </c>
      <c r="N174" s="24">
        <v>20</v>
      </c>
      <c r="O174" s="24">
        <v>20</v>
      </c>
      <c r="P174" s="24">
        <v>8</v>
      </c>
      <c r="Q174" s="24">
        <v>17</v>
      </c>
    </row>
    <row r="175" spans="1:17" x14ac:dyDescent="0.35">
      <c r="A175" s="14" t="s">
        <v>105</v>
      </c>
      <c r="B175" s="24">
        <v>46.646706586826348</v>
      </c>
      <c r="C175" s="24">
        <v>62.129629629629633</v>
      </c>
      <c r="D175" s="24">
        <v>52</v>
      </c>
      <c r="E175" s="24">
        <v>51</v>
      </c>
      <c r="F175" s="24">
        <v>43</v>
      </c>
      <c r="G175" s="24">
        <v>42</v>
      </c>
      <c r="H175" s="24">
        <v>80</v>
      </c>
      <c r="I175" s="24">
        <v>73</v>
      </c>
      <c r="J175" s="24">
        <v>66</v>
      </c>
      <c r="K175" s="24">
        <v>77</v>
      </c>
      <c r="L175" s="24">
        <v>72</v>
      </c>
      <c r="M175" s="24">
        <v>71</v>
      </c>
      <c r="N175" s="24">
        <v>61</v>
      </c>
      <c r="O175" s="24">
        <v>49</v>
      </c>
      <c r="P175" s="24">
        <v>49</v>
      </c>
      <c r="Q175" s="24">
        <v>64</v>
      </c>
    </row>
    <row r="176" spans="1:17" x14ac:dyDescent="0.35">
      <c r="A176" s="16" t="s">
        <v>106</v>
      </c>
      <c r="B176" s="24">
        <v>86.037258815701918</v>
      </c>
      <c r="C176" s="24">
        <v>71.296296296296305</v>
      </c>
      <c r="D176" s="24">
        <v>82</v>
      </c>
      <c r="E176" s="24">
        <v>77</v>
      </c>
      <c r="F176" s="24">
        <v>85</v>
      </c>
      <c r="G176" s="24">
        <v>75</v>
      </c>
      <c r="H176" s="24">
        <v>75</v>
      </c>
      <c r="I176" s="24">
        <v>69</v>
      </c>
      <c r="J176" s="24">
        <v>72</v>
      </c>
      <c r="K176" s="24">
        <v>82</v>
      </c>
      <c r="L176" s="24">
        <v>109</v>
      </c>
      <c r="M176" s="24">
        <v>123</v>
      </c>
      <c r="N176" s="24">
        <v>107</v>
      </c>
      <c r="O176" s="24">
        <v>77</v>
      </c>
      <c r="P176" s="24">
        <v>90</v>
      </c>
      <c r="Q176" s="24">
        <v>119</v>
      </c>
    </row>
    <row r="177" spans="1:17" x14ac:dyDescent="0.35">
      <c r="A177" s="14" t="s">
        <v>107</v>
      </c>
      <c r="B177" s="24">
        <v>585.67531603459747</v>
      </c>
      <c r="C177" s="24">
        <v>590.74074074074076</v>
      </c>
      <c r="D177" s="24">
        <v>530</v>
      </c>
      <c r="E177" s="24">
        <v>702</v>
      </c>
      <c r="F177" s="24">
        <v>696</v>
      </c>
      <c r="G177" s="24">
        <v>625</v>
      </c>
      <c r="H177" s="24">
        <v>592</v>
      </c>
      <c r="I177" s="24">
        <v>605</v>
      </c>
      <c r="J177" s="24">
        <v>601</v>
      </c>
      <c r="K177" s="24">
        <v>690</v>
      </c>
      <c r="L177" s="24">
        <v>833</v>
      </c>
      <c r="M177" s="24">
        <v>807</v>
      </c>
      <c r="N177" s="24">
        <v>861</v>
      </c>
      <c r="O177" s="24">
        <v>735</v>
      </c>
      <c r="P177" s="24">
        <v>819</v>
      </c>
      <c r="Q177" s="24">
        <v>932</v>
      </c>
    </row>
    <row r="178" spans="1:17" x14ac:dyDescent="0.35">
      <c r="A178" s="16" t="s">
        <v>108</v>
      </c>
      <c r="B178" s="24">
        <v>26.951430472388559</v>
      </c>
      <c r="C178" s="24">
        <v>25.462962962962962</v>
      </c>
      <c r="D178" s="24">
        <v>24</v>
      </c>
      <c r="E178" s="24">
        <v>32</v>
      </c>
      <c r="F178" s="24">
        <v>36</v>
      </c>
      <c r="G178" s="24">
        <v>30</v>
      </c>
      <c r="H178" s="24">
        <v>30</v>
      </c>
      <c r="I178" s="24">
        <v>37</v>
      </c>
      <c r="J178" s="24">
        <v>31</v>
      </c>
      <c r="K178" s="24">
        <v>36</v>
      </c>
      <c r="L178" s="24">
        <v>35</v>
      </c>
      <c r="M178" s="24">
        <v>24</v>
      </c>
      <c r="N178" s="24">
        <v>25</v>
      </c>
      <c r="O178" s="24">
        <v>21</v>
      </c>
      <c r="P178" s="24">
        <v>21</v>
      </c>
      <c r="Q178" s="24">
        <v>39</v>
      </c>
    </row>
    <row r="179" spans="1:17" x14ac:dyDescent="0.35">
      <c r="A179" s="14" t="s">
        <v>109</v>
      </c>
      <c r="B179" s="24">
        <v>67.378576180971393</v>
      </c>
      <c r="C179" s="24">
        <v>71.296296296296291</v>
      </c>
      <c r="D179" s="24">
        <v>65</v>
      </c>
      <c r="E179" s="24">
        <v>63</v>
      </c>
      <c r="F179" s="24">
        <v>84</v>
      </c>
      <c r="G179" s="24">
        <v>66</v>
      </c>
      <c r="H179" s="24">
        <v>57</v>
      </c>
      <c r="I179" s="24">
        <v>62</v>
      </c>
      <c r="J179" s="24">
        <v>72</v>
      </c>
      <c r="K179" s="24">
        <v>65</v>
      </c>
      <c r="L179" s="24">
        <v>76</v>
      </c>
      <c r="M179" s="24">
        <v>115</v>
      </c>
      <c r="N179" s="24">
        <v>82</v>
      </c>
      <c r="O179" s="24">
        <v>104</v>
      </c>
      <c r="P179" s="24">
        <v>109</v>
      </c>
      <c r="Q179" s="24">
        <v>159</v>
      </c>
    </row>
    <row r="180" spans="1:17" x14ac:dyDescent="0.35">
      <c r="A180" s="16" t="s">
        <v>110</v>
      </c>
      <c r="B180" s="24">
        <v>89.147039254823682</v>
      </c>
      <c r="C180" s="24">
        <v>90.648148148148152</v>
      </c>
      <c r="D180" s="24">
        <v>78</v>
      </c>
      <c r="E180" s="24">
        <v>96</v>
      </c>
      <c r="F180" s="24">
        <v>117</v>
      </c>
      <c r="G180" s="24">
        <v>88</v>
      </c>
      <c r="H180" s="24">
        <v>94</v>
      </c>
      <c r="I180" s="24">
        <v>80</v>
      </c>
      <c r="J180" s="24">
        <v>79</v>
      </c>
      <c r="K180" s="24">
        <v>96</v>
      </c>
      <c r="L180" s="24">
        <v>104</v>
      </c>
      <c r="M180" s="24">
        <v>116</v>
      </c>
      <c r="N180" s="24">
        <v>109</v>
      </c>
      <c r="O180" s="24">
        <v>83</v>
      </c>
      <c r="P180" s="24">
        <v>114</v>
      </c>
      <c r="Q180" s="24">
        <v>134</v>
      </c>
    </row>
    <row r="181" spans="1:17" x14ac:dyDescent="0.35">
      <c r="A181" s="14" t="s">
        <v>111</v>
      </c>
      <c r="B181" s="24">
        <v>62.19560878243513</v>
      </c>
      <c r="C181" s="24">
        <v>96.759259259259252</v>
      </c>
      <c r="D181" s="24">
        <v>80</v>
      </c>
      <c r="E181" s="24">
        <v>65</v>
      </c>
      <c r="F181" s="24">
        <v>74</v>
      </c>
      <c r="G181" s="24">
        <v>57</v>
      </c>
      <c r="H181" s="24">
        <v>65</v>
      </c>
      <c r="I181" s="24">
        <v>75</v>
      </c>
      <c r="J181" s="24">
        <v>58</v>
      </c>
      <c r="K181" s="24">
        <v>66</v>
      </c>
      <c r="L181" s="24">
        <v>68</v>
      </c>
      <c r="M181" s="24">
        <v>78</v>
      </c>
      <c r="N181" s="24">
        <v>97</v>
      </c>
      <c r="O181" s="24">
        <v>75</v>
      </c>
      <c r="P181" s="24">
        <v>93</v>
      </c>
      <c r="Q181" s="24">
        <v>97</v>
      </c>
    </row>
    <row r="182" spans="1:17" x14ac:dyDescent="0.35">
      <c r="A182" s="16" t="s">
        <v>112</v>
      </c>
      <c r="B182" s="24">
        <v>79.817697937458419</v>
      </c>
      <c r="C182" s="24">
        <v>69.259259259259252</v>
      </c>
      <c r="D182" s="24">
        <v>72</v>
      </c>
      <c r="E182" s="24">
        <v>72</v>
      </c>
      <c r="F182" s="24">
        <v>74</v>
      </c>
      <c r="G182" s="24">
        <v>64</v>
      </c>
      <c r="H182" s="24">
        <v>71</v>
      </c>
      <c r="I182" s="24">
        <v>109</v>
      </c>
      <c r="J182" s="24">
        <v>134</v>
      </c>
      <c r="K182" s="24">
        <v>146</v>
      </c>
      <c r="L182" s="24">
        <v>172</v>
      </c>
      <c r="M182" s="24">
        <v>157</v>
      </c>
      <c r="N182" s="24">
        <v>130</v>
      </c>
      <c r="O182" s="24">
        <v>105</v>
      </c>
      <c r="P182" s="24">
        <v>111</v>
      </c>
      <c r="Q182" s="24">
        <v>89</v>
      </c>
    </row>
    <row r="183" spans="1:17" ht="15.6" thickBot="1" x14ac:dyDescent="0.4">
      <c r="A183" s="10" t="s">
        <v>16</v>
      </c>
      <c r="B183" s="28">
        <v>1332.0226214238191</v>
      </c>
      <c r="C183" s="28">
        <v>1367.8703703703704</v>
      </c>
      <c r="D183" s="28">
        <v>1262</v>
      </c>
      <c r="E183" s="28">
        <v>1452</v>
      </c>
      <c r="F183" s="28">
        <v>1489</v>
      </c>
      <c r="G183" s="28">
        <v>1334</v>
      </c>
      <c r="H183" s="28">
        <v>1342</v>
      </c>
      <c r="I183" s="28">
        <v>1417</v>
      </c>
      <c r="J183" s="28">
        <v>1392</v>
      </c>
      <c r="K183" s="28">
        <v>1604</v>
      </c>
      <c r="L183" s="28">
        <v>1811</v>
      </c>
      <c r="M183" s="28">
        <v>1858</v>
      </c>
      <c r="N183" s="28">
        <v>1873</v>
      </c>
      <c r="O183" s="28">
        <v>1574</v>
      </c>
      <c r="P183" s="28">
        <v>1763</v>
      </c>
      <c r="Q183" s="28">
        <v>2081</v>
      </c>
    </row>
    <row r="184" spans="1:17" x14ac:dyDescent="0.35">
      <c r="A184" s="126" t="s">
        <v>152</v>
      </c>
    </row>
    <row r="186" spans="1:17" ht="16.2" x14ac:dyDescent="0.35">
      <c r="A186" s="71" t="s">
        <v>113</v>
      </c>
    </row>
    <row r="188" spans="1:17" x14ac:dyDescent="0.35">
      <c r="A188" s="96" t="s">
        <v>114</v>
      </c>
    </row>
    <row r="189" spans="1:17" ht="15.6" thickBot="1" x14ac:dyDescent="0.4"/>
    <row r="190" spans="1:17" ht="15.6" thickBot="1" x14ac:dyDescent="0.4">
      <c r="A190" s="32" t="s">
        <v>18</v>
      </c>
      <c r="B190" s="69">
        <v>2007</v>
      </c>
      <c r="C190" s="69">
        <v>2008</v>
      </c>
      <c r="D190" s="69">
        <v>2009</v>
      </c>
      <c r="E190" s="69">
        <v>2010</v>
      </c>
      <c r="F190" s="69">
        <v>2011</v>
      </c>
      <c r="G190" s="69">
        <v>2012</v>
      </c>
      <c r="H190" s="69">
        <v>2013</v>
      </c>
      <c r="I190" s="69">
        <v>2014</v>
      </c>
      <c r="J190" s="69">
        <v>2015</v>
      </c>
      <c r="K190" s="69">
        <v>2016</v>
      </c>
      <c r="L190" s="69">
        <v>2017</v>
      </c>
      <c r="M190" s="69">
        <v>2018</v>
      </c>
      <c r="N190" s="69">
        <v>2019</v>
      </c>
      <c r="O190" s="69">
        <v>2020</v>
      </c>
      <c r="P190" s="69">
        <v>2021</v>
      </c>
      <c r="Q190" s="69">
        <v>2022</v>
      </c>
    </row>
    <row r="191" spans="1:17" x14ac:dyDescent="0.35">
      <c r="A191" s="15" t="s">
        <v>115</v>
      </c>
      <c r="B191" s="58">
        <v>250.19021915101126</v>
      </c>
      <c r="C191" s="58">
        <v>284.5259481867684</v>
      </c>
      <c r="D191" s="58">
        <v>285.33146999999963</v>
      </c>
      <c r="E191" s="58">
        <v>322.36137999999971</v>
      </c>
      <c r="F191" s="58">
        <v>296.17861999999974</v>
      </c>
      <c r="G191" s="58">
        <v>291.70997000000045</v>
      </c>
      <c r="H191" s="58">
        <v>298.3764000000001</v>
      </c>
      <c r="I191" s="58">
        <v>300.12681999999961</v>
      </c>
      <c r="J191" s="58">
        <v>306.55961000000042</v>
      </c>
      <c r="K191" s="58">
        <v>314.31088499999959</v>
      </c>
      <c r="L191" s="58">
        <v>381.51045991676148</v>
      </c>
      <c r="M191" s="58">
        <v>349.28769586906458</v>
      </c>
      <c r="N191" s="58">
        <v>365.85452773949265</v>
      </c>
      <c r="O191" s="58">
        <v>328.12960999999899</v>
      </c>
      <c r="P191" s="58">
        <v>332.70243699999958</v>
      </c>
      <c r="Q191" s="58">
        <v>356.2448219999996</v>
      </c>
    </row>
    <row r="192" spans="1:17" x14ac:dyDescent="0.35">
      <c r="A192" s="16" t="s">
        <v>116</v>
      </c>
      <c r="B192" s="58">
        <v>636.50241383801222</v>
      </c>
      <c r="C192" s="58">
        <v>670.70080275979001</v>
      </c>
      <c r="D192" s="58">
        <v>685.15894000000037</v>
      </c>
      <c r="E192" s="58">
        <v>866.64866000000052</v>
      </c>
      <c r="F192" s="58">
        <v>832.84085000000016</v>
      </c>
      <c r="G192" s="58">
        <v>726.40870000000052</v>
      </c>
      <c r="H192" s="58">
        <v>647.13378999999975</v>
      </c>
      <c r="I192" s="58">
        <v>645.0201800000001</v>
      </c>
      <c r="J192" s="58">
        <v>626.09474000000034</v>
      </c>
      <c r="K192" s="58">
        <v>760.22396899999978</v>
      </c>
      <c r="L192" s="58">
        <v>906.0390552679354</v>
      </c>
      <c r="M192" s="58">
        <v>869.77351572688212</v>
      </c>
      <c r="N192" s="58">
        <v>979.28367128603418</v>
      </c>
      <c r="O192" s="58">
        <v>828.7997100000008</v>
      </c>
      <c r="P192" s="58">
        <v>918.49167500000055</v>
      </c>
      <c r="Q192" s="58">
        <v>1099.8120100000001</v>
      </c>
    </row>
    <row r="193" spans="1:17" x14ac:dyDescent="0.35">
      <c r="A193" s="14" t="s">
        <v>117</v>
      </c>
      <c r="B193" s="58">
        <v>627.20838087256152</v>
      </c>
      <c r="C193" s="58">
        <v>686.01056047665975</v>
      </c>
      <c r="D193" s="58">
        <v>457.83526000000023</v>
      </c>
      <c r="E193" s="58">
        <v>528.74708999999973</v>
      </c>
      <c r="F193" s="58">
        <v>530.62007000000017</v>
      </c>
      <c r="G193" s="58">
        <v>379.2050000000001</v>
      </c>
      <c r="H193" s="58">
        <v>371.09309999999988</v>
      </c>
      <c r="I193" s="58">
        <v>497.17001999999991</v>
      </c>
      <c r="J193" s="58">
        <v>499.47503000000006</v>
      </c>
      <c r="K193" s="58">
        <v>580.57435999999961</v>
      </c>
      <c r="L193" s="58">
        <v>672.01898572808682</v>
      </c>
      <c r="M193" s="58">
        <v>768.27894759815479</v>
      </c>
      <c r="N193" s="58">
        <v>670.71652332115093</v>
      </c>
      <c r="O193" s="58">
        <v>640.19856999999956</v>
      </c>
      <c r="P193" s="58">
        <v>821.06373299999962</v>
      </c>
      <c r="Q193" s="58">
        <v>1044.9120119999998</v>
      </c>
    </row>
    <row r="194" spans="1:17" x14ac:dyDescent="0.35">
      <c r="A194" s="16" t="s">
        <v>118</v>
      </c>
      <c r="B194" s="58">
        <v>1479.8280588473381</v>
      </c>
      <c r="C194" s="58">
        <v>1362.366750349845</v>
      </c>
      <c r="D194" s="58">
        <v>988.92903000000013</v>
      </c>
      <c r="E194" s="58">
        <v>1180.3309700000002</v>
      </c>
      <c r="F194" s="58">
        <v>1314.9261600000002</v>
      </c>
      <c r="G194" s="58">
        <v>1106.2907500000003</v>
      </c>
      <c r="H194" s="58">
        <v>1121.1045999999999</v>
      </c>
      <c r="I194" s="58">
        <v>1469.1614899999995</v>
      </c>
      <c r="J194" s="58">
        <v>1518.2539299999985</v>
      </c>
      <c r="K194" s="58">
        <v>1671.8558499999997</v>
      </c>
      <c r="L194" s="58">
        <v>1797.9092104244114</v>
      </c>
      <c r="M194" s="58">
        <v>2373.4133027093794</v>
      </c>
      <c r="N194" s="58">
        <v>2618.4125986703129</v>
      </c>
      <c r="O194" s="58">
        <v>2215.0044699999999</v>
      </c>
      <c r="P194" s="58">
        <v>3157.9801090000001</v>
      </c>
      <c r="Q194" s="58">
        <v>3727.913717000004</v>
      </c>
    </row>
    <row r="195" spans="1:17" x14ac:dyDescent="0.35">
      <c r="A195" s="14" t="s">
        <v>119</v>
      </c>
      <c r="B195" s="58">
        <v>1232.9440571186985</v>
      </c>
      <c r="C195" s="58">
        <v>1009.7908235805019</v>
      </c>
      <c r="D195" s="58">
        <v>496.15942999999999</v>
      </c>
      <c r="E195" s="58">
        <v>760.81422000000009</v>
      </c>
      <c r="F195" s="58">
        <v>937.19074000000012</v>
      </c>
      <c r="G195" s="58">
        <v>603.20858999999996</v>
      </c>
      <c r="H195" s="58">
        <v>952.44204000000013</v>
      </c>
      <c r="I195" s="58">
        <v>752.29700999999977</v>
      </c>
      <c r="J195" s="58">
        <v>1044.7197900000003</v>
      </c>
      <c r="K195" s="58">
        <v>1397.7138</v>
      </c>
      <c r="L195" s="58">
        <v>1621.4784072727268</v>
      </c>
      <c r="M195" s="58">
        <v>1604.9093520118001</v>
      </c>
      <c r="N195" s="58">
        <v>2252.2339062800002</v>
      </c>
      <c r="O195" s="58">
        <v>2315.0070799999985</v>
      </c>
      <c r="P195" s="58">
        <v>3479.6694789999988</v>
      </c>
      <c r="Q195" s="58">
        <v>3102.1156649999994</v>
      </c>
    </row>
    <row r="196" spans="1:17" x14ac:dyDescent="0.35">
      <c r="A196" s="16" t="s">
        <v>120</v>
      </c>
      <c r="B196" s="58">
        <v>788.82198444627329</v>
      </c>
      <c r="C196" s="58">
        <v>594.88425742640698</v>
      </c>
      <c r="D196" s="58">
        <v>382.28159999999997</v>
      </c>
      <c r="E196" s="58">
        <v>513.61380999999994</v>
      </c>
      <c r="F196" s="58">
        <v>1068.73938</v>
      </c>
      <c r="G196" s="58">
        <v>498.41767000000004</v>
      </c>
      <c r="H196" s="58">
        <v>567.23513999999989</v>
      </c>
      <c r="I196" s="58">
        <v>898.96231</v>
      </c>
      <c r="J196" s="58">
        <v>948.19878000000017</v>
      </c>
      <c r="K196" s="58">
        <v>1268.2823599999997</v>
      </c>
      <c r="L196" s="58">
        <v>1050.9568900000004</v>
      </c>
      <c r="M196" s="58">
        <v>1635.4385980000002</v>
      </c>
      <c r="N196" s="58">
        <v>1862.6125399999999</v>
      </c>
      <c r="O196" s="58">
        <v>933.5519300000002</v>
      </c>
      <c r="P196" s="58">
        <v>2879.4517700000001</v>
      </c>
      <c r="Q196" s="58">
        <v>2943.3645279999996</v>
      </c>
    </row>
    <row r="197" spans="1:17" x14ac:dyDescent="0.35">
      <c r="A197" s="16" t="s">
        <v>121</v>
      </c>
      <c r="B197" s="58">
        <v>2059.6176162621032</v>
      </c>
      <c r="C197" s="58">
        <v>858.55699722002782</v>
      </c>
      <c r="D197" s="58">
        <v>557.52200000000005</v>
      </c>
      <c r="E197" s="58">
        <v>776.26296000000013</v>
      </c>
      <c r="F197" s="58">
        <v>874.3907999999999</v>
      </c>
      <c r="G197" s="58">
        <v>869.57871329772615</v>
      </c>
      <c r="H197" s="58">
        <v>566.67443999999989</v>
      </c>
      <c r="I197" s="58">
        <v>1158.2266300000001</v>
      </c>
      <c r="J197" s="58">
        <v>1025.85366</v>
      </c>
      <c r="K197" s="58">
        <v>2020.6593499999999</v>
      </c>
      <c r="L197" s="58">
        <v>2126.73425</v>
      </c>
      <c r="M197" s="58">
        <v>2587.6917199999998</v>
      </c>
      <c r="N197" s="58">
        <v>1971.6082772800003</v>
      </c>
      <c r="O197" s="58">
        <v>2294.3500000000004</v>
      </c>
      <c r="P197" s="58">
        <v>4248.7488760000006</v>
      </c>
      <c r="Q197" s="58">
        <v>3986.5762300000001</v>
      </c>
    </row>
    <row r="198" spans="1:17" x14ac:dyDescent="0.35">
      <c r="A198" s="14" t="s">
        <v>122</v>
      </c>
      <c r="B198" s="58">
        <v>5479.239239464001</v>
      </c>
      <c r="C198" s="58">
        <v>4542.1055900000001</v>
      </c>
      <c r="D198" s="58">
        <v>247</v>
      </c>
      <c r="E198" s="58">
        <v>1649.23081</v>
      </c>
      <c r="F198" s="58">
        <v>3882.8896700000005</v>
      </c>
      <c r="G198" s="58">
        <v>1596.9289899999999</v>
      </c>
      <c r="H198" s="58">
        <v>1958.2426699999999</v>
      </c>
      <c r="I198" s="58">
        <v>3006.0012100000004</v>
      </c>
      <c r="J198" s="58">
        <v>4779.6914800000013</v>
      </c>
      <c r="K198" s="58">
        <v>4381.790399999999</v>
      </c>
      <c r="L198" s="58">
        <v>5719.1418000000003</v>
      </c>
      <c r="M198" s="58">
        <v>4521.7815196944211</v>
      </c>
      <c r="N198" s="58">
        <v>8586.9266200000002</v>
      </c>
      <c r="O198" s="58">
        <v>8205.6842400000005</v>
      </c>
      <c r="P198" s="58">
        <v>11310.736550000007</v>
      </c>
      <c r="Q198" s="58">
        <v>8470.9414510000006</v>
      </c>
    </row>
    <row r="199" spans="1:17" ht="15.6" thickBot="1" x14ac:dyDescent="0.4">
      <c r="A199" s="10" t="s">
        <v>16</v>
      </c>
      <c r="B199" s="59">
        <v>12554.35197</v>
      </c>
      <c r="C199" s="59">
        <v>10008.94173</v>
      </c>
      <c r="D199" s="59">
        <v>4100.2177300000012</v>
      </c>
      <c r="E199" s="59">
        <v>6598.0099</v>
      </c>
      <c r="F199" s="59">
        <v>9737.7762900000016</v>
      </c>
      <c r="G199" s="59">
        <v>6071.7483832977277</v>
      </c>
      <c r="H199" s="59">
        <v>6482.3021799999997</v>
      </c>
      <c r="I199" s="59">
        <v>8726.9656699999978</v>
      </c>
      <c r="J199" s="59">
        <v>10748.847020000001</v>
      </c>
      <c r="K199" s="59">
        <v>12395.410973999995</v>
      </c>
      <c r="L199" s="59">
        <v>14275.789058609924</v>
      </c>
      <c r="M199" s="59">
        <v>14710.574651609702</v>
      </c>
      <c r="N199" s="59">
        <v>19307.648664576991</v>
      </c>
      <c r="O199" s="59">
        <v>17760.725609999998</v>
      </c>
      <c r="P199" s="59">
        <v>27148.844629000003</v>
      </c>
      <c r="Q199" s="59">
        <v>24731.880435000003</v>
      </c>
    </row>
    <row r="200" spans="1:17" x14ac:dyDescent="0.35">
      <c r="A200" s="126" t="s">
        <v>152</v>
      </c>
      <c r="B200" s="97"/>
      <c r="C200" s="97"/>
      <c r="D200" s="97"/>
      <c r="E200" s="97"/>
      <c r="F200" s="97"/>
      <c r="G200" s="97"/>
      <c r="H200" s="97"/>
      <c r="I200" s="97"/>
      <c r="J200" s="97"/>
      <c r="K200" s="97"/>
      <c r="L200" s="97"/>
      <c r="M200" s="97"/>
      <c r="N200" s="97"/>
      <c r="O200" s="97"/>
      <c r="P200" s="97"/>
      <c r="Q200" s="97"/>
    </row>
    <row r="201" spans="1:17" ht="15.6" thickBot="1" x14ac:dyDescent="0.4"/>
    <row r="202" spans="1:17" ht="15.6" thickBot="1" x14ac:dyDescent="0.4">
      <c r="A202" s="32" t="s">
        <v>24</v>
      </c>
      <c r="B202" s="69">
        <v>2007</v>
      </c>
      <c r="C202" s="69">
        <v>2008</v>
      </c>
      <c r="D202" s="69">
        <v>2009</v>
      </c>
      <c r="E202" s="69">
        <v>2010</v>
      </c>
      <c r="F202" s="69">
        <v>2011</v>
      </c>
      <c r="G202" s="69">
        <v>2012</v>
      </c>
      <c r="H202" s="69">
        <v>2013</v>
      </c>
      <c r="I202" s="69">
        <v>2014</v>
      </c>
      <c r="J202" s="69">
        <v>2015</v>
      </c>
      <c r="K202" s="69">
        <v>2016</v>
      </c>
      <c r="L202" s="69">
        <v>2017</v>
      </c>
      <c r="M202" s="69">
        <v>2018</v>
      </c>
      <c r="N202" s="69">
        <v>2019</v>
      </c>
      <c r="O202" s="69">
        <v>2020</v>
      </c>
      <c r="P202" s="69">
        <v>2021</v>
      </c>
      <c r="Q202" s="69">
        <v>2022</v>
      </c>
    </row>
    <row r="203" spans="1:17" x14ac:dyDescent="0.35">
      <c r="A203" s="15" t="s">
        <v>115</v>
      </c>
      <c r="B203" s="58">
        <v>707.36173089925637</v>
      </c>
      <c r="C203" s="58">
        <v>771.15409413281759</v>
      </c>
      <c r="D203" s="58">
        <v>792</v>
      </c>
      <c r="E203" s="58">
        <v>829</v>
      </c>
      <c r="F203" s="58">
        <v>805</v>
      </c>
      <c r="G203" s="58">
        <v>816</v>
      </c>
      <c r="H203" s="58">
        <v>877</v>
      </c>
      <c r="I203" s="58">
        <v>875</v>
      </c>
      <c r="J203" s="58">
        <v>850</v>
      </c>
      <c r="K203" s="58">
        <v>953</v>
      </c>
      <c r="L203" s="58">
        <v>1087</v>
      </c>
      <c r="M203" s="58">
        <v>1074</v>
      </c>
      <c r="N203" s="58">
        <v>1057</v>
      </c>
      <c r="O203" s="58">
        <v>932</v>
      </c>
      <c r="P203" s="58">
        <v>893</v>
      </c>
      <c r="Q203" s="58">
        <v>1053</v>
      </c>
    </row>
    <row r="204" spans="1:17" x14ac:dyDescent="0.35">
      <c r="A204" s="16" t="s">
        <v>116</v>
      </c>
      <c r="B204" s="58">
        <v>373.38742393509131</v>
      </c>
      <c r="C204" s="58">
        <v>384.04900064474532</v>
      </c>
      <c r="D204" s="58">
        <v>390</v>
      </c>
      <c r="E204" s="58">
        <v>499</v>
      </c>
      <c r="F204" s="58">
        <v>480</v>
      </c>
      <c r="G204" s="58">
        <v>420</v>
      </c>
      <c r="H204" s="58">
        <v>365</v>
      </c>
      <c r="I204" s="58">
        <v>379</v>
      </c>
      <c r="J204" s="58">
        <v>366</v>
      </c>
      <c r="K204" s="58">
        <v>429</v>
      </c>
      <c r="L204" s="58">
        <v>504</v>
      </c>
      <c r="M204" s="58">
        <v>494</v>
      </c>
      <c r="N204" s="58">
        <v>554</v>
      </c>
      <c r="O204" s="58">
        <v>476</v>
      </c>
      <c r="P204" s="58">
        <v>517</v>
      </c>
      <c r="Q204" s="58">
        <v>601</v>
      </c>
    </row>
    <row r="205" spans="1:17" x14ac:dyDescent="0.35">
      <c r="A205" s="14" t="s">
        <v>117</v>
      </c>
      <c r="B205" s="58">
        <v>168.02434077079107</v>
      </c>
      <c r="C205" s="58">
        <v>180.30947775628627</v>
      </c>
      <c r="D205" s="58">
        <v>120</v>
      </c>
      <c r="E205" s="58">
        <v>140</v>
      </c>
      <c r="F205" s="58">
        <v>139</v>
      </c>
      <c r="G205" s="58">
        <v>101</v>
      </c>
      <c r="H205" s="58">
        <v>99</v>
      </c>
      <c r="I205" s="58">
        <v>130</v>
      </c>
      <c r="J205" s="58">
        <v>131</v>
      </c>
      <c r="K205" s="58">
        <v>154</v>
      </c>
      <c r="L205" s="58">
        <v>176</v>
      </c>
      <c r="M205" s="58">
        <v>201</v>
      </c>
      <c r="N205" s="58">
        <v>176</v>
      </c>
      <c r="O205" s="58">
        <v>166</v>
      </c>
      <c r="P205" s="58">
        <v>218</v>
      </c>
      <c r="Q205" s="58">
        <v>274</v>
      </c>
    </row>
    <row r="206" spans="1:17" x14ac:dyDescent="0.35">
      <c r="A206" s="16" t="s">
        <v>118</v>
      </c>
      <c r="B206" s="58">
        <v>177.35902636916836</v>
      </c>
      <c r="C206" s="58">
        <v>169.10380399742101</v>
      </c>
      <c r="D206" s="58">
        <v>122</v>
      </c>
      <c r="E206" s="58">
        <v>146</v>
      </c>
      <c r="F206" s="58">
        <v>164</v>
      </c>
      <c r="G206" s="58">
        <v>141</v>
      </c>
      <c r="H206" s="58">
        <v>139</v>
      </c>
      <c r="I206" s="58">
        <v>169</v>
      </c>
      <c r="J206" s="58">
        <v>192</v>
      </c>
      <c r="K206" s="58">
        <v>205</v>
      </c>
      <c r="L206" s="58">
        <v>215</v>
      </c>
      <c r="M206" s="58">
        <v>269</v>
      </c>
      <c r="N206" s="58">
        <v>305</v>
      </c>
      <c r="O206" s="58">
        <v>256</v>
      </c>
      <c r="P206" s="58">
        <v>365</v>
      </c>
      <c r="Q206" s="58">
        <v>435</v>
      </c>
    </row>
    <row r="207" spans="1:17" x14ac:dyDescent="0.35">
      <c r="A207" s="14" t="s">
        <v>119</v>
      </c>
      <c r="B207" s="58">
        <v>57.045300878972284</v>
      </c>
      <c r="C207" s="58">
        <v>46.860090264345587</v>
      </c>
      <c r="D207" s="58">
        <v>25</v>
      </c>
      <c r="E207" s="58">
        <v>38</v>
      </c>
      <c r="F207" s="58">
        <v>44</v>
      </c>
      <c r="G207" s="58">
        <v>32</v>
      </c>
      <c r="H207" s="58">
        <v>45</v>
      </c>
      <c r="I207" s="58">
        <v>38</v>
      </c>
      <c r="J207" s="58">
        <v>50</v>
      </c>
      <c r="K207" s="58">
        <v>66</v>
      </c>
      <c r="L207" s="58">
        <v>78</v>
      </c>
      <c r="M207" s="58">
        <v>78</v>
      </c>
      <c r="N207" s="58">
        <v>111</v>
      </c>
      <c r="O207" s="58">
        <v>106</v>
      </c>
      <c r="P207" s="58">
        <v>166</v>
      </c>
      <c r="Q207" s="58">
        <v>149</v>
      </c>
    </row>
    <row r="208" spans="1:17" x14ac:dyDescent="0.35">
      <c r="A208" s="16" t="s">
        <v>120</v>
      </c>
      <c r="B208" s="58">
        <v>20.743745774171739</v>
      </c>
      <c r="C208" s="58">
        <v>16.299161831076724</v>
      </c>
      <c r="D208" s="58">
        <v>10</v>
      </c>
      <c r="E208" s="58">
        <v>14</v>
      </c>
      <c r="F208" s="58">
        <v>28</v>
      </c>
      <c r="G208" s="58">
        <v>13</v>
      </c>
      <c r="H208" s="58">
        <v>15</v>
      </c>
      <c r="I208" s="58">
        <v>24</v>
      </c>
      <c r="J208" s="58">
        <v>25</v>
      </c>
      <c r="K208" s="58">
        <v>33</v>
      </c>
      <c r="L208" s="58">
        <v>28</v>
      </c>
      <c r="M208" s="58">
        <v>42</v>
      </c>
      <c r="N208" s="58">
        <v>47</v>
      </c>
      <c r="O208" s="58">
        <v>26</v>
      </c>
      <c r="P208" s="58">
        <v>73</v>
      </c>
      <c r="Q208" s="58">
        <v>75</v>
      </c>
    </row>
    <row r="209" spans="1:17" x14ac:dyDescent="0.35">
      <c r="A209" s="16" t="s">
        <v>121</v>
      </c>
      <c r="B209" s="58">
        <v>30.078431372549019</v>
      </c>
      <c r="C209" s="58">
        <v>12.224371373307543</v>
      </c>
      <c r="D209" s="58">
        <v>8</v>
      </c>
      <c r="E209" s="58">
        <v>12</v>
      </c>
      <c r="F209" s="58">
        <v>15</v>
      </c>
      <c r="G209" s="58">
        <v>13</v>
      </c>
      <c r="H209" s="58">
        <v>9</v>
      </c>
      <c r="I209" s="58">
        <v>17</v>
      </c>
      <c r="J209" s="58">
        <v>14</v>
      </c>
      <c r="K209" s="58">
        <v>29</v>
      </c>
      <c r="L209" s="58">
        <v>31</v>
      </c>
      <c r="M209" s="58">
        <v>36</v>
      </c>
      <c r="N209" s="58">
        <v>31</v>
      </c>
      <c r="O209" s="58">
        <v>34</v>
      </c>
      <c r="P209" s="58">
        <v>63</v>
      </c>
      <c r="Q209" s="58">
        <v>57</v>
      </c>
    </row>
    <row r="210" spans="1:17" x14ac:dyDescent="0.35">
      <c r="A210" s="14" t="s">
        <v>122</v>
      </c>
      <c r="B210" s="58">
        <v>24</v>
      </c>
      <c r="C210" s="58">
        <v>15</v>
      </c>
      <c r="D210" s="58">
        <v>2</v>
      </c>
      <c r="E210" s="58">
        <v>7</v>
      </c>
      <c r="F210" s="58">
        <v>19</v>
      </c>
      <c r="G210" s="58">
        <v>12</v>
      </c>
      <c r="H210" s="58">
        <v>11</v>
      </c>
      <c r="I210" s="58">
        <v>16</v>
      </c>
      <c r="J210" s="58">
        <v>17</v>
      </c>
      <c r="K210" s="58">
        <v>24</v>
      </c>
      <c r="L210" s="58">
        <v>23</v>
      </c>
      <c r="M210" s="58">
        <v>24</v>
      </c>
      <c r="N210" s="58">
        <v>33</v>
      </c>
      <c r="O210" s="58">
        <v>31</v>
      </c>
      <c r="P210" s="58">
        <v>47</v>
      </c>
      <c r="Q210" s="58">
        <v>37</v>
      </c>
    </row>
    <row r="211" spans="1:17" ht="15.6" thickBot="1" x14ac:dyDescent="0.4">
      <c r="A211" s="10" t="s">
        <v>123</v>
      </c>
      <c r="B211" s="59">
        <v>1558</v>
      </c>
      <c r="C211" s="59">
        <v>1595</v>
      </c>
      <c r="D211" s="59">
        <v>1469</v>
      </c>
      <c r="E211" s="59">
        <v>1685</v>
      </c>
      <c r="F211" s="59">
        <v>1694</v>
      </c>
      <c r="G211" s="59">
        <v>1548</v>
      </c>
      <c r="H211" s="59">
        <v>1560</v>
      </c>
      <c r="I211" s="59">
        <v>1648</v>
      </c>
      <c r="J211" s="59">
        <v>1645</v>
      </c>
      <c r="K211" s="59">
        <v>1893</v>
      </c>
      <c r="L211" s="59">
        <v>2142</v>
      </c>
      <c r="M211" s="59">
        <v>2218</v>
      </c>
      <c r="N211" s="59">
        <v>2314</v>
      </c>
      <c r="O211" s="59">
        <v>2027</v>
      </c>
      <c r="P211" s="59">
        <v>2342</v>
      </c>
      <c r="Q211" s="59">
        <v>2681</v>
      </c>
    </row>
    <row r="212" spans="1:17" x14ac:dyDescent="0.35">
      <c r="A212" s="126" t="s">
        <v>152</v>
      </c>
    </row>
    <row r="214" spans="1:17" x14ac:dyDescent="0.35">
      <c r="A214" s="96" t="s">
        <v>77</v>
      </c>
    </row>
    <row r="215" spans="1:17" ht="15.6" thickBot="1" x14ac:dyDescent="0.4"/>
    <row r="216" spans="1:17" ht="15.6" thickBot="1" x14ac:dyDescent="0.4">
      <c r="A216" s="32" t="s">
        <v>18</v>
      </c>
      <c r="B216" s="69">
        <v>2007</v>
      </c>
      <c r="C216" s="69">
        <v>2008</v>
      </c>
      <c r="D216" s="69">
        <v>2009</v>
      </c>
      <c r="E216" s="69">
        <v>2010</v>
      </c>
      <c r="F216" s="69">
        <v>2011</v>
      </c>
      <c r="G216" s="69">
        <v>2012</v>
      </c>
      <c r="H216" s="69">
        <v>2013</v>
      </c>
      <c r="I216" s="69">
        <v>2014</v>
      </c>
      <c r="J216" s="69">
        <v>2015</v>
      </c>
      <c r="K216" s="69">
        <v>2016</v>
      </c>
      <c r="L216" s="69">
        <v>2017</v>
      </c>
      <c r="M216" s="69">
        <v>2018</v>
      </c>
      <c r="N216" s="69">
        <v>2019</v>
      </c>
      <c r="O216" s="69">
        <v>2020</v>
      </c>
      <c r="P216" s="69">
        <v>2021</v>
      </c>
      <c r="Q216" s="69">
        <v>2022</v>
      </c>
    </row>
    <row r="217" spans="1:17" x14ac:dyDescent="0.35">
      <c r="A217" s="15" t="s">
        <v>115</v>
      </c>
      <c r="B217" s="24">
        <v>79.339167025000961</v>
      </c>
      <c r="C217" s="24">
        <v>164.326639946212</v>
      </c>
      <c r="D217" s="24">
        <v>82.757139999999964</v>
      </c>
      <c r="E217" s="24">
        <v>112.69685000000008</v>
      </c>
      <c r="F217" s="24">
        <v>75.810699999999983</v>
      </c>
      <c r="G217" s="24">
        <v>85.791670000000011</v>
      </c>
      <c r="H217" s="24">
        <v>103.02085999999998</v>
      </c>
      <c r="I217" s="24">
        <v>96.991440000000097</v>
      </c>
      <c r="J217" s="24">
        <v>123.23416</v>
      </c>
      <c r="K217" s="24">
        <v>145.07044500000003</v>
      </c>
      <c r="L217" s="24">
        <v>188.91230307611957</v>
      </c>
      <c r="M217" s="24">
        <v>173.08096917053928</v>
      </c>
      <c r="N217" s="24">
        <v>200.50571294882303</v>
      </c>
      <c r="O217" s="24">
        <v>179.01823999999985</v>
      </c>
      <c r="P217" s="24">
        <v>197.66209000000009</v>
      </c>
      <c r="Q217" s="24">
        <v>216.90943799999977</v>
      </c>
    </row>
    <row r="218" spans="1:17" x14ac:dyDescent="0.35">
      <c r="A218" s="16" t="s">
        <v>116</v>
      </c>
      <c r="B218" s="24">
        <v>202.1840902571152</v>
      </c>
      <c r="C218" s="24">
        <v>145.38053295629601</v>
      </c>
      <c r="D218" s="24">
        <v>238.13345000000004</v>
      </c>
      <c r="E218" s="24">
        <v>224.83088000000012</v>
      </c>
      <c r="F218" s="24">
        <v>205.70847000000003</v>
      </c>
      <c r="G218" s="24">
        <v>181.26287000000013</v>
      </c>
      <c r="H218" s="24">
        <v>198.53609999999995</v>
      </c>
      <c r="I218" s="24">
        <v>162.86402999999993</v>
      </c>
      <c r="J218" s="24">
        <v>204.76548999999994</v>
      </c>
      <c r="K218" s="24">
        <v>232.58353900000014</v>
      </c>
      <c r="L218" s="24">
        <v>325.41763024654267</v>
      </c>
      <c r="M218" s="24">
        <v>330.23256879562354</v>
      </c>
      <c r="N218" s="24">
        <v>454.9529392986766</v>
      </c>
      <c r="O218" s="24">
        <v>400.83982999999995</v>
      </c>
      <c r="P218" s="24">
        <v>443.09104200000002</v>
      </c>
      <c r="Q218" s="24">
        <v>571.02933300000018</v>
      </c>
    </row>
    <row r="219" spans="1:17" x14ac:dyDescent="0.35">
      <c r="A219" s="14" t="s">
        <v>117</v>
      </c>
      <c r="B219" s="24">
        <v>169.14467556433567</v>
      </c>
      <c r="C219" s="24">
        <v>202.61872067469</v>
      </c>
      <c r="D219" s="24">
        <v>117.67534000000001</v>
      </c>
      <c r="E219" s="24">
        <v>107.53432000000002</v>
      </c>
      <c r="F219" s="24">
        <v>88.71526999999999</v>
      </c>
      <c r="G219" s="24">
        <v>92.295179999999988</v>
      </c>
      <c r="H219" s="24">
        <v>106.14388</v>
      </c>
      <c r="I219" s="24">
        <v>109.00184999999999</v>
      </c>
      <c r="J219" s="24">
        <v>72.910739999999976</v>
      </c>
      <c r="K219" s="24">
        <v>128.45507000000001</v>
      </c>
      <c r="L219" s="24">
        <v>213.02568387334901</v>
      </c>
      <c r="M219" s="24">
        <v>291.054900334997</v>
      </c>
      <c r="N219" s="24">
        <v>286.33816224543665</v>
      </c>
      <c r="O219" s="24">
        <v>246.02537999999987</v>
      </c>
      <c r="P219" s="24">
        <v>380.4648059999999</v>
      </c>
      <c r="Q219" s="24">
        <v>433.43087899999995</v>
      </c>
    </row>
    <row r="220" spans="1:17" x14ac:dyDescent="0.35">
      <c r="A220" s="16" t="s">
        <v>118</v>
      </c>
      <c r="B220" s="24">
        <v>226.25574263988381</v>
      </c>
      <c r="C220" s="24">
        <v>245.48723530928001</v>
      </c>
      <c r="D220" s="24">
        <v>148.14166999999995</v>
      </c>
      <c r="E220" s="24">
        <v>160.10900999999998</v>
      </c>
      <c r="F220" s="24">
        <v>166.00211999999993</v>
      </c>
      <c r="G220" s="24">
        <v>83.258319999999998</v>
      </c>
      <c r="H220" s="24">
        <v>195.29373000000007</v>
      </c>
      <c r="I220" s="24">
        <v>164.79972000000006</v>
      </c>
      <c r="J220" s="24">
        <v>235.6348100000003</v>
      </c>
      <c r="K220" s="24">
        <v>283.99674999999985</v>
      </c>
      <c r="L220" s="24">
        <v>362.47074275534953</v>
      </c>
      <c r="M220" s="24">
        <v>471.02834510888965</v>
      </c>
      <c r="N220" s="24">
        <v>638.50378772100646</v>
      </c>
      <c r="O220" s="24">
        <v>633.39691000000016</v>
      </c>
      <c r="P220" s="24">
        <v>851.47110399999997</v>
      </c>
      <c r="Q220" s="24">
        <v>999.46192099999973</v>
      </c>
    </row>
    <row r="221" spans="1:17" x14ac:dyDescent="0.35">
      <c r="A221" s="14" t="s">
        <v>119</v>
      </c>
      <c r="B221" s="24"/>
      <c r="C221" s="24"/>
      <c r="D221" s="24"/>
      <c r="E221" s="24"/>
      <c r="F221" s="24">
        <v>24.057190000000002</v>
      </c>
      <c r="G221" s="24"/>
      <c r="H221" s="24">
        <v>38.807000000000009</v>
      </c>
      <c r="I221" s="24">
        <v>62.47303999999999</v>
      </c>
      <c r="J221" s="24">
        <v>81.505160000000004</v>
      </c>
      <c r="K221" s="24">
        <v>84.739190000000008</v>
      </c>
      <c r="L221" s="24">
        <v>61.318200000000004</v>
      </c>
      <c r="M221" s="24">
        <v>133.16082</v>
      </c>
      <c r="N221" s="24">
        <v>190.25615527999994</v>
      </c>
      <c r="O221" s="24">
        <v>194.00273000000001</v>
      </c>
      <c r="P221" s="24">
        <v>230.16568300000003</v>
      </c>
      <c r="Q221" s="24">
        <v>426.25091299999974</v>
      </c>
    </row>
    <row r="222" spans="1:17" x14ac:dyDescent="0.35">
      <c r="A222" s="16" t="s">
        <v>120</v>
      </c>
      <c r="B222" s="24"/>
      <c r="C222" s="24"/>
      <c r="D222" s="24"/>
      <c r="E222" s="24"/>
      <c r="F222" s="24">
        <v>37.086469999999998</v>
      </c>
      <c r="G222" s="24"/>
      <c r="H222" s="24"/>
      <c r="I222" s="24">
        <v>30.271290000000004</v>
      </c>
      <c r="J222" s="24">
        <v>40.148800000000001</v>
      </c>
      <c r="K222" s="24"/>
      <c r="L222" s="24"/>
      <c r="M222" s="24"/>
      <c r="N222" s="24"/>
      <c r="O222" s="24">
        <v>71.207800000000006</v>
      </c>
      <c r="P222" s="24">
        <v>36.58775</v>
      </c>
      <c r="Q222" s="24">
        <v>115.13435999999999</v>
      </c>
    </row>
    <row r="223" spans="1:17" x14ac:dyDescent="0.35">
      <c r="A223" s="16" t="s">
        <v>121</v>
      </c>
      <c r="B223" s="24"/>
      <c r="C223" s="24"/>
      <c r="D223" s="24"/>
      <c r="E223" s="24"/>
      <c r="F223" s="24"/>
      <c r="G223" s="24"/>
      <c r="H223" s="24"/>
      <c r="I223" s="24"/>
      <c r="J223" s="24"/>
      <c r="K223" s="24"/>
      <c r="L223" s="24"/>
      <c r="M223" s="24"/>
      <c r="N223" s="24"/>
      <c r="O223" s="24">
        <v>126.29385000000001</v>
      </c>
      <c r="P223" s="24">
        <v>120.99130400000001</v>
      </c>
      <c r="Q223" s="24">
        <v>57.401802000000004</v>
      </c>
    </row>
    <row r="224" spans="1:17" x14ac:dyDescent="0.35">
      <c r="A224" s="14" t="s">
        <v>122</v>
      </c>
      <c r="B224" s="24"/>
      <c r="C224" s="24"/>
      <c r="D224" s="24"/>
      <c r="E224" s="24"/>
      <c r="F224" s="24"/>
      <c r="G224" s="24"/>
      <c r="H224" s="24"/>
      <c r="I224" s="24"/>
      <c r="J224" s="24"/>
      <c r="K224" s="24"/>
      <c r="L224" s="24"/>
      <c r="M224" s="24"/>
      <c r="N224" s="24"/>
      <c r="O224" s="24"/>
      <c r="P224" s="24"/>
      <c r="Q224" s="24"/>
    </row>
    <row r="225" spans="1:17" ht="15.6" thickBot="1" x14ac:dyDescent="0.4">
      <c r="A225" s="10" t="s">
        <v>123</v>
      </c>
      <c r="B225" s="28">
        <v>676.9236754863357</v>
      </c>
      <c r="C225" s="28">
        <v>757.81312888647699</v>
      </c>
      <c r="D225" s="28">
        <v>586.70759999999996</v>
      </c>
      <c r="E225" s="28">
        <v>605.17106000000013</v>
      </c>
      <c r="F225" s="28">
        <v>597.38022000000001</v>
      </c>
      <c r="G225" s="28">
        <v>442.60804000000013</v>
      </c>
      <c r="H225" s="28">
        <v>641.80157000000008</v>
      </c>
      <c r="I225" s="28">
        <v>626.40137000000016</v>
      </c>
      <c r="J225" s="28">
        <v>758.19916000000023</v>
      </c>
      <c r="K225" s="28">
        <v>874.84499399999993</v>
      </c>
      <c r="L225" s="28">
        <v>1151.1445599513609</v>
      </c>
      <c r="M225" s="28">
        <v>1398.5576034100495</v>
      </c>
      <c r="N225" s="28">
        <v>1770.5567574939425</v>
      </c>
      <c r="O225" s="28">
        <v>1850.7847400000001</v>
      </c>
      <c r="P225" s="28">
        <v>2260.433779</v>
      </c>
      <c r="Q225" s="28">
        <v>2819.6186459999994</v>
      </c>
    </row>
    <row r="226" spans="1:17" x14ac:dyDescent="0.35">
      <c r="A226" s="126" t="s">
        <v>152</v>
      </c>
    </row>
    <row r="227" spans="1:17" ht="15.6" thickBot="1" x14ac:dyDescent="0.4"/>
    <row r="228" spans="1:17" ht="15.6" thickBot="1" x14ac:dyDescent="0.4">
      <c r="A228" s="32" t="s">
        <v>24</v>
      </c>
      <c r="B228" s="69">
        <v>2007</v>
      </c>
      <c r="C228" s="69">
        <v>2008</v>
      </c>
      <c r="D228" s="69">
        <v>2009</v>
      </c>
      <c r="E228" s="69">
        <v>2010</v>
      </c>
      <c r="F228" s="69">
        <v>2011</v>
      </c>
      <c r="G228" s="69">
        <v>2012</v>
      </c>
      <c r="H228" s="69">
        <v>2013</v>
      </c>
      <c r="I228" s="69">
        <v>2014</v>
      </c>
      <c r="J228" s="69">
        <v>2015</v>
      </c>
      <c r="K228" s="69">
        <v>2016</v>
      </c>
      <c r="L228" s="69">
        <v>2017</v>
      </c>
      <c r="M228" s="69">
        <v>2018</v>
      </c>
      <c r="N228" s="69">
        <v>2019</v>
      </c>
      <c r="O228" s="69">
        <v>2020</v>
      </c>
      <c r="P228" s="69">
        <v>2021</v>
      </c>
      <c r="Q228" s="69">
        <v>2022</v>
      </c>
    </row>
    <row r="229" spans="1:17" x14ac:dyDescent="0.35">
      <c r="A229" s="15" t="s">
        <v>115</v>
      </c>
      <c r="B229" s="24">
        <v>217.80933062880325</v>
      </c>
      <c r="C229" s="24">
        <v>207.79561573178594</v>
      </c>
      <c r="D229" s="24">
        <v>217</v>
      </c>
      <c r="E229" s="24">
        <v>274</v>
      </c>
      <c r="F229" s="24">
        <v>204</v>
      </c>
      <c r="G229" s="24">
        <v>223</v>
      </c>
      <c r="H229" s="24">
        <v>302</v>
      </c>
      <c r="I229" s="24">
        <v>283</v>
      </c>
      <c r="J229" s="24">
        <v>320</v>
      </c>
      <c r="K229" s="24">
        <v>422</v>
      </c>
      <c r="L229" s="24">
        <v>552</v>
      </c>
      <c r="M229" s="24">
        <v>535</v>
      </c>
      <c r="N229" s="24">
        <v>574</v>
      </c>
      <c r="O229" s="24">
        <v>508</v>
      </c>
      <c r="P229" s="24">
        <v>552</v>
      </c>
      <c r="Q229" s="24">
        <v>609</v>
      </c>
    </row>
    <row r="230" spans="1:17" x14ac:dyDescent="0.35">
      <c r="A230" s="16" t="s">
        <v>116</v>
      </c>
      <c r="B230" s="24">
        <v>121.35091277890467</v>
      </c>
      <c r="C230" s="24">
        <v>81.495809155383625</v>
      </c>
      <c r="D230" s="24">
        <v>134</v>
      </c>
      <c r="E230" s="24">
        <v>131</v>
      </c>
      <c r="F230" s="24">
        <v>119</v>
      </c>
      <c r="G230" s="24">
        <v>106</v>
      </c>
      <c r="H230" s="24">
        <v>113</v>
      </c>
      <c r="I230" s="24">
        <v>102</v>
      </c>
      <c r="J230" s="24">
        <v>122</v>
      </c>
      <c r="K230" s="24">
        <v>137</v>
      </c>
      <c r="L230" s="24">
        <v>185</v>
      </c>
      <c r="M230" s="24">
        <v>187</v>
      </c>
      <c r="N230" s="24">
        <v>259</v>
      </c>
      <c r="O230" s="24">
        <v>234</v>
      </c>
      <c r="P230" s="24">
        <v>259</v>
      </c>
      <c r="Q230" s="24">
        <v>319</v>
      </c>
    </row>
    <row r="231" spans="1:17" x14ac:dyDescent="0.35">
      <c r="A231" s="14" t="s">
        <v>117</v>
      </c>
      <c r="B231" s="24">
        <v>45.636240703177826</v>
      </c>
      <c r="C231" s="24">
        <v>60.103159252095423</v>
      </c>
      <c r="D231" s="24">
        <v>31</v>
      </c>
      <c r="E231" s="24">
        <v>29</v>
      </c>
      <c r="F231" s="24">
        <v>22</v>
      </c>
      <c r="G231" s="24">
        <v>25</v>
      </c>
      <c r="H231" s="24">
        <v>28</v>
      </c>
      <c r="I231" s="24">
        <v>29</v>
      </c>
      <c r="J231" s="24">
        <v>19</v>
      </c>
      <c r="K231" s="24">
        <v>34</v>
      </c>
      <c r="L231" s="24">
        <v>57</v>
      </c>
      <c r="M231" s="24">
        <v>76</v>
      </c>
      <c r="N231" s="24">
        <v>75</v>
      </c>
      <c r="O231" s="24">
        <v>64</v>
      </c>
      <c r="P231" s="24">
        <v>100</v>
      </c>
      <c r="Q231" s="24">
        <v>114</v>
      </c>
    </row>
    <row r="232" spans="1:17" x14ac:dyDescent="0.35">
      <c r="A232" s="16" t="s">
        <v>118</v>
      </c>
      <c r="B232" s="24">
        <v>31.115618661257606</v>
      </c>
      <c r="C232" s="24">
        <v>48.897485493230171</v>
      </c>
      <c r="D232" s="24">
        <v>19</v>
      </c>
      <c r="E232" s="24">
        <v>24</v>
      </c>
      <c r="F232" s="24">
        <v>24</v>
      </c>
      <c r="G232" s="24">
        <v>11</v>
      </c>
      <c r="H232" s="24">
        <v>24</v>
      </c>
      <c r="I232" s="24">
        <v>20</v>
      </c>
      <c r="J232" s="24">
        <v>33</v>
      </c>
      <c r="K232" s="24">
        <v>37</v>
      </c>
      <c r="L232" s="24">
        <v>50</v>
      </c>
      <c r="M232" s="24">
        <v>57</v>
      </c>
      <c r="N232" s="24">
        <v>80</v>
      </c>
      <c r="O232" s="24">
        <v>77</v>
      </c>
      <c r="P232" s="24">
        <v>101</v>
      </c>
      <c r="Q232" s="24">
        <v>124</v>
      </c>
    </row>
    <row r="233" spans="1:17" x14ac:dyDescent="0.35">
      <c r="A233" s="14" t="s">
        <v>119</v>
      </c>
      <c r="B233" s="24"/>
      <c r="C233" s="24">
        <v>29.542230818826564</v>
      </c>
      <c r="D233" s="24"/>
      <c r="E233" s="24"/>
      <c r="F233" s="24">
        <v>1</v>
      </c>
      <c r="G233" s="24"/>
      <c r="H233" s="24">
        <v>2</v>
      </c>
      <c r="I233" s="24">
        <v>3</v>
      </c>
      <c r="J233" s="24">
        <v>4</v>
      </c>
      <c r="K233" s="24">
        <v>5</v>
      </c>
      <c r="L233" s="24">
        <v>3</v>
      </c>
      <c r="M233" s="24">
        <v>7</v>
      </c>
      <c r="N233" s="24">
        <v>9</v>
      </c>
      <c r="O233" s="24">
        <v>9</v>
      </c>
      <c r="P233" s="24">
        <v>13</v>
      </c>
      <c r="Q233" s="24">
        <v>22</v>
      </c>
    </row>
    <row r="234" spans="1:17" x14ac:dyDescent="0.35">
      <c r="A234" s="16" t="s">
        <v>120</v>
      </c>
      <c r="B234" s="24"/>
      <c r="C234" s="24"/>
      <c r="D234" s="24"/>
      <c r="E234" s="24"/>
      <c r="F234" s="24">
        <v>1</v>
      </c>
      <c r="G234" s="24"/>
      <c r="H234" s="24"/>
      <c r="I234" s="24">
        <v>1</v>
      </c>
      <c r="J234" s="24">
        <v>1</v>
      </c>
      <c r="K234" s="24"/>
      <c r="L234" s="24"/>
      <c r="M234" s="24"/>
      <c r="N234" s="24"/>
      <c r="O234" s="24">
        <v>2</v>
      </c>
      <c r="P234" s="24">
        <v>1</v>
      </c>
      <c r="Q234" s="24">
        <v>3</v>
      </c>
    </row>
    <row r="235" spans="1:17" x14ac:dyDescent="0.35">
      <c r="A235" s="16" t="s">
        <v>121</v>
      </c>
      <c r="B235" s="24"/>
      <c r="C235" s="24"/>
      <c r="D235" s="24"/>
      <c r="E235" s="24"/>
      <c r="F235" s="24"/>
      <c r="G235" s="24"/>
      <c r="H235" s="24"/>
      <c r="I235" s="24"/>
      <c r="J235" s="24"/>
      <c r="K235" s="24"/>
      <c r="L235" s="24"/>
      <c r="M235" s="24"/>
      <c r="N235" s="24"/>
      <c r="O235" s="24">
        <v>2</v>
      </c>
      <c r="P235" s="24">
        <v>3</v>
      </c>
      <c r="Q235" s="24">
        <v>1</v>
      </c>
    </row>
    <row r="236" spans="1:17" x14ac:dyDescent="0.35">
      <c r="A236" s="14" t="s">
        <v>122</v>
      </c>
      <c r="B236" s="24"/>
      <c r="C236" s="24"/>
      <c r="D236" s="24"/>
      <c r="E236" s="24"/>
      <c r="F236" s="24"/>
      <c r="G236" s="24"/>
      <c r="H236" s="24"/>
      <c r="I236" s="24"/>
      <c r="J236" s="24"/>
      <c r="K236" s="24"/>
      <c r="L236" s="24"/>
      <c r="M236" s="24"/>
      <c r="N236" s="24"/>
      <c r="O236" s="24"/>
      <c r="P236" s="24"/>
      <c r="Q236" s="24"/>
    </row>
    <row r="237" spans="1:17" ht="15.6" thickBot="1" x14ac:dyDescent="0.4">
      <c r="A237" s="10" t="s">
        <v>123</v>
      </c>
      <c r="B237" s="28">
        <v>415.91210277214333</v>
      </c>
      <c r="C237" s="28">
        <v>428</v>
      </c>
      <c r="D237" s="28">
        <v>401</v>
      </c>
      <c r="E237" s="28">
        <v>458</v>
      </c>
      <c r="F237" s="28">
        <v>371</v>
      </c>
      <c r="G237" s="28">
        <v>365</v>
      </c>
      <c r="H237" s="28">
        <v>469</v>
      </c>
      <c r="I237" s="28">
        <v>438</v>
      </c>
      <c r="J237" s="28">
        <v>499</v>
      </c>
      <c r="K237" s="28">
        <v>635</v>
      </c>
      <c r="L237" s="28">
        <v>847</v>
      </c>
      <c r="M237" s="28">
        <v>862</v>
      </c>
      <c r="N237" s="28">
        <v>997</v>
      </c>
      <c r="O237" s="28">
        <v>896</v>
      </c>
      <c r="P237" s="28">
        <v>1029</v>
      </c>
      <c r="Q237" s="28">
        <v>1192</v>
      </c>
    </row>
    <row r="238" spans="1:17" x14ac:dyDescent="0.35">
      <c r="A238" s="126" t="s">
        <v>152</v>
      </c>
    </row>
    <row r="240" spans="1:17" x14ac:dyDescent="0.35">
      <c r="A240" s="96" t="s">
        <v>124</v>
      </c>
    </row>
    <row r="241" spans="1:17" ht="15.6" thickBot="1" x14ac:dyDescent="0.4"/>
    <row r="242" spans="1:17" ht="15.6" thickBot="1" x14ac:dyDescent="0.4">
      <c r="A242" s="32" t="s">
        <v>18</v>
      </c>
      <c r="B242" s="69">
        <v>2007</v>
      </c>
      <c r="C242" s="69">
        <v>2008</v>
      </c>
      <c r="D242" s="69">
        <v>2009</v>
      </c>
      <c r="E242" s="69">
        <v>2010</v>
      </c>
      <c r="F242" s="69">
        <v>2011</v>
      </c>
      <c r="G242" s="69">
        <v>2012</v>
      </c>
      <c r="H242" s="69">
        <v>2013</v>
      </c>
      <c r="I242" s="69">
        <v>2014</v>
      </c>
      <c r="J242" s="69">
        <v>2015</v>
      </c>
      <c r="K242" s="69">
        <v>2016</v>
      </c>
      <c r="L242" s="69">
        <v>2017</v>
      </c>
      <c r="M242" s="69">
        <v>2018</v>
      </c>
      <c r="N242" s="69">
        <v>2019</v>
      </c>
      <c r="O242" s="69">
        <v>2020</v>
      </c>
      <c r="P242" s="69">
        <v>2021</v>
      </c>
      <c r="Q242" s="69">
        <v>2022</v>
      </c>
    </row>
    <row r="243" spans="1:17" x14ac:dyDescent="0.35">
      <c r="A243" s="15" t="s">
        <v>115</v>
      </c>
      <c r="B243" s="52"/>
      <c r="C243" s="52"/>
      <c r="D243" s="52"/>
      <c r="E243" s="52"/>
      <c r="F243" s="52"/>
      <c r="G243" s="52"/>
      <c r="H243" s="52"/>
      <c r="I243" s="52"/>
      <c r="J243" s="52"/>
      <c r="K243" s="24"/>
      <c r="L243" s="24">
        <v>0.98400604133545311</v>
      </c>
      <c r="M243" s="24">
        <v>0.99657000000000007</v>
      </c>
      <c r="N243" s="24">
        <v>1.427150750670241</v>
      </c>
      <c r="O243" s="24">
        <v>1.1306500000000002</v>
      </c>
      <c r="P243" s="24">
        <v>3.6944000000000004</v>
      </c>
      <c r="Q243" s="24">
        <v>4.1614560000000003</v>
      </c>
    </row>
    <row r="244" spans="1:17" x14ac:dyDescent="0.35">
      <c r="A244" s="16" t="s">
        <v>116</v>
      </c>
      <c r="B244" s="52"/>
      <c r="C244" s="52"/>
      <c r="D244" s="52"/>
      <c r="E244" s="52"/>
      <c r="F244" s="52"/>
      <c r="G244" s="52"/>
      <c r="H244" s="52"/>
      <c r="I244" s="52"/>
      <c r="J244" s="52"/>
      <c r="K244" s="24"/>
      <c r="L244" s="24"/>
      <c r="M244" s="24">
        <v>1.6950000000000001</v>
      </c>
      <c r="N244" s="24">
        <v>14.113</v>
      </c>
      <c r="O244" s="24">
        <v>24.396490000000004</v>
      </c>
      <c r="P244" s="24">
        <v>34.870658999999996</v>
      </c>
      <c r="Q244" s="24">
        <v>30.767272999999999</v>
      </c>
    </row>
    <row r="245" spans="1:17" x14ac:dyDescent="0.35">
      <c r="A245" s="14" t="s">
        <v>117</v>
      </c>
      <c r="B245" s="52"/>
      <c r="C245" s="52"/>
      <c r="D245" s="52"/>
      <c r="E245" s="52"/>
      <c r="F245" s="52"/>
      <c r="G245" s="52"/>
      <c r="H245" s="52"/>
      <c r="I245" s="52"/>
      <c r="J245" s="52"/>
      <c r="K245" s="24"/>
      <c r="L245" s="24"/>
      <c r="M245" s="24">
        <v>11.202999999999999</v>
      </c>
      <c r="N245" s="24">
        <v>14.537000000000001</v>
      </c>
      <c r="O245" s="24">
        <v>20.635739999999998</v>
      </c>
      <c r="P245" s="24">
        <v>26.103399000000003</v>
      </c>
      <c r="Q245" s="24">
        <v>29.068200000000001</v>
      </c>
    </row>
    <row r="246" spans="1:17" x14ac:dyDescent="0.35">
      <c r="A246" s="16" t="s">
        <v>118</v>
      </c>
      <c r="B246" s="52"/>
      <c r="C246" s="52"/>
      <c r="D246" s="52"/>
      <c r="E246" s="52"/>
      <c r="F246" s="52"/>
      <c r="G246" s="52"/>
      <c r="H246" s="52"/>
      <c r="I246" s="52"/>
      <c r="J246" s="52"/>
      <c r="K246" s="24">
        <v>14.315950000000001</v>
      </c>
      <c r="L246" s="24">
        <v>64.867901775700929</v>
      </c>
      <c r="M246" s="24">
        <v>149.19383376598213</v>
      </c>
      <c r="N246" s="24">
        <v>199.16570349039304</v>
      </c>
      <c r="O246" s="24">
        <v>246.82494</v>
      </c>
      <c r="P246" s="24">
        <v>397.34820599999995</v>
      </c>
      <c r="Q246" s="24">
        <v>423.65928500000007</v>
      </c>
    </row>
    <row r="247" spans="1:17" x14ac:dyDescent="0.35">
      <c r="A247" s="14" t="s">
        <v>119</v>
      </c>
      <c r="B247" s="52"/>
      <c r="C247" s="52"/>
      <c r="D247" s="52"/>
      <c r="E247" s="52"/>
      <c r="F247" s="52"/>
      <c r="G247" s="52"/>
      <c r="H247" s="52"/>
      <c r="I247" s="52"/>
      <c r="J247" s="52"/>
      <c r="K247" s="24">
        <v>52.241959999999999</v>
      </c>
      <c r="L247" s="24">
        <v>43.780757272727271</v>
      </c>
      <c r="M247" s="24">
        <v>91.17081166666668</v>
      </c>
      <c r="N247" s="24">
        <v>129.96912</v>
      </c>
      <c r="O247" s="24">
        <v>295.46163999999999</v>
      </c>
      <c r="P247" s="24">
        <v>711.7765149999999</v>
      </c>
      <c r="Q247" s="24">
        <v>463.49788999999998</v>
      </c>
    </row>
    <row r="248" spans="1:17" x14ac:dyDescent="0.35">
      <c r="A248" s="16" t="s">
        <v>120</v>
      </c>
      <c r="B248" s="52"/>
      <c r="C248" s="52"/>
      <c r="D248" s="52"/>
      <c r="E248" s="52"/>
      <c r="F248" s="52"/>
      <c r="G248" s="52"/>
      <c r="H248" s="52"/>
      <c r="I248" s="52"/>
      <c r="J248" s="52"/>
      <c r="K248" s="24">
        <v>30.000509999999998</v>
      </c>
      <c r="L248" s="24"/>
      <c r="M248" s="24">
        <v>90.483716999999999</v>
      </c>
      <c r="N248" s="24">
        <v>63.659829999999999</v>
      </c>
      <c r="O248" s="24">
        <v>232.32623999999998</v>
      </c>
      <c r="P248" s="24">
        <v>642.55874699999981</v>
      </c>
      <c r="Q248" s="24">
        <v>677.13575599999979</v>
      </c>
    </row>
    <row r="249" spans="1:17" x14ac:dyDescent="0.35">
      <c r="A249" s="16" t="s">
        <v>121</v>
      </c>
      <c r="B249" s="52"/>
      <c r="C249" s="52"/>
      <c r="D249" s="52"/>
      <c r="E249" s="52"/>
      <c r="F249" s="52"/>
      <c r="G249" s="52"/>
      <c r="H249" s="52"/>
      <c r="I249" s="52"/>
      <c r="J249" s="52"/>
      <c r="K249" s="24"/>
      <c r="L249" s="24">
        <v>53.099700000000006</v>
      </c>
      <c r="M249" s="24"/>
      <c r="N249" s="24">
        <v>212.53672728000001</v>
      </c>
      <c r="O249" s="24">
        <v>73.195890000000006</v>
      </c>
      <c r="P249" s="24">
        <v>322.41437699999994</v>
      </c>
      <c r="Q249" s="24">
        <v>527.90784099999985</v>
      </c>
    </row>
    <row r="250" spans="1:17" x14ac:dyDescent="0.35">
      <c r="A250" s="14" t="s">
        <v>122</v>
      </c>
      <c r="B250" s="52"/>
      <c r="C250" s="52"/>
      <c r="D250" s="52"/>
      <c r="E250" s="52"/>
      <c r="F250" s="52"/>
      <c r="G250" s="52"/>
      <c r="H250" s="52"/>
      <c r="I250" s="52"/>
      <c r="J250" s="52"/>
      <c r="K250" s="24"/>
      <c r="L250" s="24"/>
      <c r="M250" s="24"/>
      <c r="N250" s="24"/>
      <c r="O250" s="24"/>
      <c r="P250" s="24">
        <v>201.01097999999999</v>
      </c>
      <c r="Q250" s="24">
        <v>134.97588000000002</v>
      </c>
    </row>
    <row r="251" spans="1:17" ht="15.6" thickBot="1" x14ac:dyDescent="0.4">
      <c r="A251" s="10" t="s">
        <v>123</v>
      </c>
      <c r="B251" s="84"/>
      <c r="C251" s="84"/>
      <c r="D251" s="84"/>
      <c r="E251" s="84"/>
      <c r="F251" s="84"/>
      <c r="G251" s="84"/>
      <c r="H251" s="84"/>
      <c r="I251" s="84"/>
      <c r="J251" s="84"/>
      <c r="K251" s="28">
        <v>96.558419999999998</v>
      </c>
      <c r="L251" s="28">
        <v>162.73236508976368</v>
      </c>
      <c r="M251" s="28">
        <v>344.74293243264884</v>
      </c>
      <c r="N251" s="28">
        <v>635.40853152106331</v>
      </c>
      <c r="O251" s="28">
        <v>893.97158999999999</v>
      </c>
      <c r="P251" s="28">
        <v>2339.7772829999994</v>
      </c>
      <c r="Q251" s="28">
        <v>2291.1735809999996</v>
      </c>
    </row>
    <row r="252" spans="1:17" x14ac:dyDescent="0.35">
      <c r="A252" s="126" t="s">
        <v>152</v>
      </c>
    </row>
    <row r="253" spans="1:17" ht="15.6" thickBot="1" x14ac:dyDescent="0.4"/>
    <row r="254" spans="1:17" ht="15.6" thickBot="1" x14ac:dyDescent="0.4">
      <c r="A254" s="32" t="s">
        <v>24</v>
      </c>
      <c r="B254" s="69">
        <v>2007</v>
      </c>
      <c r="C254" s="69">
        <v>2008</v>
      </c>
      <c r="D254" s="69">
        <v>2009</v>
      </c>
      <c r="E254" s="69">
        <v>2010</v>
      </c>
      <c r="F254" s="69">
        <v>2011</v>
      </c>
      <c r="G254" s="69">
        <v>2012</v>
      </c>
      <c r="H254" s="69">
        <v>2013</v>
      </c>
      <c r="I254" s="69">
        <v>2014</v>
      </c>
      <c r="J254" s="69">
        <v>2015</v>
      </c>
      <c r="K254" s="69">
        <v>2016</v>
      </c>
      <c r="L254" s="69">
        <v>2017</v>
      </c>
      <c r="M254" s="69">
        <v>2018</v>
      </c>
      <c r="N254" s="69">
        <v>2019</v>
      </c>
      <c r="O254" s="69">
        <v>2020</v>
      </c>
      <c r="P254" s="69">
        <v>2021</v>
      </c>
      <c r="Q254" s="69">
        <v>2022</v>
      </c>
    </row>
    <row r="255" spans="1:17" x14ac:dyDescent="0.35">
      <c r="A255" s="15" t="s">
        <v>115</v>
      </c>
      <c r="B255" s="52"/>
      <c r="C255" s="52"/>
      <c r="D255" s="52"/>
      <c r="E255" s="52"/>
      <c r="F255" s="52"/>
      <c r="G255" s="52"/>
      <c r="H255" s="52"/>
      <c r="I255" s="52"/>
      <c r="J255" s="52"/>
      <c r="K255" s="24"/>
      <c r="L255" s="24">
        <v>2</v>
      </c>
      <c r="M255" s="24">
        <v>2</v>
      </c>
      <c r="N255" s="24">
        <v>3</v>
      </c>
      <c r="O255" s="24">
        <v>4</v>
      </c>
      <c r="P255" s="24">
        <v>7</v>
      </c>
      <c r="Q255" s="24">
        <v>13</v>
      </c>
    </row>
    <row r="256" spans="1:17" x14ac:dyDescent="0.35">
      <c r="A256" s="16" t="s">
        <v>116</v>
      </c>
      <c r="B256" s="52"/>
      <c r="C256" s="52"/>
      <c r="D256" s="52"/>
      <c r="E256" s="52"/>
      <c r="F256" s="52"/>
      <c r="G256" s="52"/>
      <c r="H256" s="52"/>
      <c r="I256" s="52"/>
      <c r="J256" s="52"/>
      <c r="K256" s="24"/>
      <c r="L256" s="24"/>
      <c r="M256" s="24">
        <v>1</v>
      </c>
      <c r="N256" s="24">
        <v>7</v>
      </c>
      <c r="O256" s="24">
        <v>12</v>
      </c>
      <c r="P256" s="24">
        <v>19</v>
      </c>
      <c r="Q256" s="24">
        <v>15</v>
      </c>
    </row>
    <row r="257" spans="1:17" x14ac:dyDescent="0.35">
      <c r="A257" s="14" t="s">
        <v>117</v>
      </c>
      <c r="B257" s="52"/>
      <c r="C257" s="52"/>
      <c r="D257" s="52"/>
      <c r="E257" s="52"/>
      <c r="F257" s="52"/>
      <c r="G257" s="52"/>
      <c r="H257" s="52"/>
      <c r="I257" s="52"/>
      <c r="J257" s="52"/>
      <c r="K257" s="24"/>
      <c r="L257" s="24"/>
      <c r="M257" s="24">
        <v>3</v>
      </c>
      <c r="N257" s="24">
        <v>4</v>
      </c>
      <c r="O257" s="24">
        <v>5</v>
      </c>
      <c r="P257" s="24">
        <v>7</v>
      </c>
      <c r="Q257" s="24">
        <v>7</v>
      </c>
    </row>
    <row r="258" spans="1:17" x14ac:dyDescent="0.35">
      <c r="A258" s="16" t="s">
        <v>118</v>
      </c>
      <c r="B258" s="52"/>
      <c r="C258" s="52"/>
      <c r="D258" s="52"/>
      <c r="E258" s="52"/>
      <c r="F258" s="52"/>
      <c r="G258" s="52"/>
      <c r="H258" s="52"/>
      <c r="I258" s="52"/>
      <c r="J258" s="52"/>
      <c r="K258" s="24">
        <v>2</v>
      </c>
      <c r="L258" s="24">
        <v>6</v>
      </c>
      <c r="M258" s="24">
        <v>16</v>
      </c>
      <c r="N258" s="24">
        <v>21</v>
      </c>
      <c r="O258" s="24">
        <v>27</v>
      </c>
      <c r="P258" s="24">
        <v>41</v>
      </c>
      <c r="Q258" s="24">
        <v>45</v>
      </c>
    </row>
    <row r="259" spans="1:17" x14ac:dyDescent="0.35">
      <c r="A259" s="14" t="s">
        <v>119</v>
      </c>
      <c r="B259" s="52"/>
      <c r="C259" s="52"/>
      <c r="D259" s="52"/>
      <c r="E259" s="52"/>
      <c r="F259" s="52"/>
      <c r="G259" s="52"/>
      <c r="H259" s="52"/>
      <c r="I259" s="52"/>
      <c r="J259" s="52"/>
      <c r="K259" s="24">
        <v>2</v>
      </c>
      <c r="L259" s="24">
        <v>2</v>
      </c>
      <c r="M259" s="24">
        <v>4</v>
      </c>
      <c r="N259" s="24">
        <v>7</v>
      </c>
      <c r="O259" s="24">
        <v>13</v>
      </c>
      <c r="P259" s="24">
        <v>33</v>
      </c>
      <c r="Q259" s="24">
        <v>20</v>
      </c>
    </row>
    <row r="260" spans="1:17" x14ac:dyDescent="0.35">
      <c r="A260" s="16" t="s">
        <v>120</v>
      </c>
      <c r="B260" s="52"/>
      <c r="C260" s="52"/>
      <c r="D260" s="52"/>
      <c r="E260" s="52"/>
      <c r="F260" s="52"/>
      <c r="G260" s="52"/>
      <c r="H260" s="52"/>
      <c r="I260" s="52"/>
      <c r="J260" s="52"/>
      <c r="K260" s="24">
        <v>1</v>
      </c>
      <c r="L260" s="24"/>
      <c r="M260" s="24">
        <v>2</v>
      </c>
      <c r="N260" s="24">
        <v>2</v>
      </c>
      <c r="O260" s="24">
        <v>7</v>
      </c>
      <c r="P260" s="24">
        <v>17</v>
      </c>
      <c r="Q260" s="24">
        <v>17</v>
      </c>
    </row>
    <row r="261" spans="1:17" x14ac:dyDescent="0.35">
      <c r="A261" s="16" t="s">
        <v>121</v>
      </c>
      <c r="B261" s="52"/>
      <c r="C261" s="52"/>
      <c r="D261" s="52"/>
      <c r="E261" s="52"/>
      <c r="F261" s="52"/>
      <c r="G261" s="52"/>
      <c r="H261" s="52"/>
      <c r="I261" s="52"/>
      <c r="J261" s="52"/>
      <c r="K261" s="24"/>
      <c r="L261" s="24">
        <v>1</v>
      </c>
      <c r="M261" s="24"/>
      <c r="N261" s="24">
        <v>3</v>
      </c>
      <c r="O261" s="24">
        <v>1</v>
      </c>
      <c r="P261" s="24">
        <v>5</v>
      </c>
      <c r="Q261" s="24">
        <v>9</v>
      </c>
    </row>
    <row r="262" spans="1:17" x14ac:dyDescent="0.35">
      <c r="A262" s="14" t="s">
        <v>122</v>
      </c>
      <c r="B262" s="52"/>
      <c r="C262" s="52"/>
      <c r="D262" s="52"/>
      <c r="E262" s="52"/>
      <c r="F262" s="52"/>
      <c r="G262" s="52"/>
      <c r="H262" s="52"/>
      <c r="I262" s="52"/>
      <c r="J262" s="52"/>
      <c r="K262" s="24"/>
      <c r="L262" s="24"/>
      <c r="M262" s="24"/>
      <c r="N262" s="24"/>
      <c r="O262" s="24"/>
      <c r="P262" s="24">
        <v>1</v>
      </c>
      <c r="Q262" s="24">
        <v>1</v>
      </c>
    </row>
    <row r="263" spans="1:17" ht="15.6" thickBot="1" x14ac:dyDescent="0.4">
      <c r="A263" s="10" t="s">
        <v>123</v>
      </c>
      <c r="B263" s="84"/>
      <c r="C263" s="84"/>
      <c r="D263" s="84"/>
      <c r="E263" s="84"/>
      <c r="F263" s="84"/>
      <c r="G263" s="84"/>
      <c r="H263" s="84"/>
      <c r="I263" s="84"/>
      <c r="J263" s="84"/>
      <c r="K263" s="28">
        <v>5</v>
      </c>
      <c r="L263" s="28">
        <v>11</v>
      </c>
      <c r="M263" s="28">
        <v>28</v>
      </c>
      <c r="N263" s="28">
        <v>47</v>
      </c>
      <c r="O263" s="28">
        <v>69</v>
      </c>
      <c r="P263" s="28">
        <v>130</v>
      </c>
      <c r="Q263" s="28">
        <v>127</v>
      </c>
    </row>
    <row r="264" spans="1:17" x14ac:dyDescent="0.35">
      <c r="A264" s="126" t="s">
        <v>152</v>
      </c>
    </row>
    <row r="265" spans="1:17" x14ac:dyDescent="0.35">
      <c r="A265" s="46" t="s">
        <v>125</v>
      </c>
    </row>
    <row r="268" spans="1:17" x14ac:dyDescent="0.35">
      <c r="A268" s="96" t="s">
        <v>79</v>
      </c>
    </row>
    <row r="269" spans="1:17" ht="15.6" thickBot="1" x14ac:dyDescent="0.4"/>
    <row r="270" spans="1:17" ht="15.6" thickBot="1" x14ac:dyDescent="0.4">
      <c r="A270" s="32" t="s">
        <v>18</v>
      </c>
      <c r="B270" s="69">
        <v>2007</v>
      </c>
      <c r="C270" s="69">
        <v>2008</v>
      </c>
      <c r="D270" s="69">
        <v>2009</v>
      </c>
      <c r="E270" s="69">
        <v>2010</v>
      </c>
      <c r="F270" s="69">
        <v>2011</v>
      </c>
      <c r="G270" s="69">
        <v>2012</v>
      </c>
      <c r="H270" s="69">
        <v>2013</v>
      </c>
      <c r="I270" s="69">
        <v>2014</v>
      </c>
      <c r="J270" s="69">
        <v>2015</v>
      </c>
      <c r="K270" s="69">
        <v>2016</v>
      </c>
      <c r="L270" s="69">
        <v>2017</v>
      </c>
      <c r="M270" s="69">
        <v>2018</v>
      </c>
      <c r="N270" s="69">
        <v>2019</v>
      </c>
      <c r="O270" s="69">
        <v>2020</v>
      </c>
      <c r="P270" s="69">
        <v>2021</v>
      </c>
      <c r="Q270" s="69">
        <v>2022</v>
      </c>
    </row>
    <row r="271" spans="1:17" x14ac:dyDescent="0.35">
      <c r="A271" s="15" t="s">
        <v>115</v>
      </c>
      <c r="B271" s="24">
        <v>112.91600686280979</v>
      </c>
      <c r="C271" s="24">
        <v>223.69473497297113</v>
      </c>
      <c r="D271" s="24">
        <v>164.87947999999992</v>
      </c>
      <c r="E271" s="24">
        <v>168.48526999999999</v>
      </c>
      <c r="F271" s="24">
        <v>182.67705999999981</v>
      </c>
      <c r="G271" s="24">
        <v>165.86562000000004</v>
      </c>
      <c r="H271" s="24">
        <v>160.38579999999988</v>
      </c>
      <c r="I271" s="24">
        <v>167.54105000000001</v>
      </c>
      <c r="J271" s="24">
        <v>153.32055999999997</v>
      </c>
      <c r="K271" s="24">
        <v>141.1771</v>
      </c>
      <c r="L271" s="24">
        <v>158.21436079930615</v>
      </c>
      <c r="M271" s="24">
        <v>143.18513669852587</v>
      </c>
      <c r="N271" s="24">
        <v>131.34770404000002</v>
      </c>
      <c r="O271" s="24">
        <v>121.08224</v>
      </c>
      <c r="P271" s="24">
        <v>100.30908400000004</v>
      </c>
      <c r="Q271" s="24">
        <v>99.01723800000002</v>
      </c>
    </row>
    <row r="272" spans="1:17" x14ac:dyDescent="0.35">
      <c r="A272" s="16" t="s">
        <v>116</v>
      </c>
      <c r="B272" s="24">
        <v>269.74320196918262</v>
      </c>
      <c r="C272" s="24">
        <v>248.85814376392213</v>
      </c>
      <c r="D272" s="24">
        <v>339.99133999999992</v>
      </c>
      <c r="E272" s="24">
        <v>523.90580999999986</v>
      </c>
      <c r="F272" s="24">
        <v>488.59758000000022</v>
      </c>
      <c r="G272" s="24">
        <v>403.53530999999998</v>
      </c>
      <c r="H272" s="24">
        <v>363.24588000000045</v>
      </c>
      <c r="I272" s="24">
        <v>399.72534000000024</v>
      </c>
      <c r="J272" s="24">
        <v>330.47644000000008</v>
      </c>
      <c r="K272" s="24">
        <v>428.31349000000006</v>
      </c>
      <c r="L272" s="24">
        <v>443.60942502139272</v>
      </c>
      <c r="M272" s="24">
        <v>433.91279756486341</v>
      </c>
      <c r="N272" s="24">
        <v>391.50768998735765</v>
      </c>
      <c r="O272" s="24">
        <v>310.77675000000045</v>
      </c>
      <c r="P272" s="24">
        <v>329.37743399999988</v>
      </c>
      <c r="Q272" s="24">
        <v>343.1264140000003</v>
      </c>
    </row>
    <row r="273" spans="1:17" x14ac:dyDescent="0.35">
      <c r="A273" s="14" t="s">
        <v>117</v>
      </c>
      <c r="B273" s="24">
        <v>235.5125428789172</v>
      </c>
      <c r="C273" s="24">
        <v>286.14347028832759</v>
      </c>
      <c r="D273" s="24">
        <v>237.11290000000002</v>
      </c>
      <c r="E273" s="24">
        <v>317.17087999999984</v>
      </c>
      <c r="F273" s="24">
        <v>351.22494000000012</v>
      </c>
      <c r="G273" s="24">
        <v>189.58685000000003</v>
      </c>
      <c r="H273" s="24">
        <v>167.94439</v>
      </c>
      <c r="I273" s="24">
        <v>259.89852999999999</v>
      </c>
      <c r="J273" s="24">
        <v>266.44475</v>
      </c>
      <c r="K273" s="24">
        <v>349.70061000000015</v>
      </c>
      <c r="L273" s="24">
        <v>293.66343185473835</v>
      </c>
      <c r="M273" s="24">
        <v>309.15438200000028</v>
      </c>
      <c r="N273" s="24">
        <v>236.66652428571427</v>
      </c>
      <c r="O273" s="24">
        <v>256.2659700000001</v>
      </c>
      <c r="P273" s="24">
        <v>284.54561800000005</v>
      </c>
      <c r="Q273" s="24">
        <v>352.84741400000019</v>
      </c>
    </row>
    <row r="274" spans="1:17" x14ac:dyDescent="0.35">
      <c r="A274" s="16" t="s">
        <v>118</v>
      </c>
      <c r="B274" s="24">
        <v>472.70261735248897</v>
      </c>
      <c r="C274" s="24">
        <v>542.35226440223971</v>
      </c>
      <c r="D274" s="24">
        <v>473.27934000000027</v>
      </c>
      <c r="E274" s="24">
        <v>563.4657400000001</v>
      </c>
      <c r="F274" s="24">
        <v>763.36275000000012</v>
      </c>
      <c r="G274" s="24">
        <v>585.79259999999999</v>
      </c>
      <c r="H274" s="24">
        <v>603.32702000000063</v>
      </c>
      <c r="I274" s="24">
        <v>826.57591000000002</v>
      </c>
      <c r="J274" s="24">
        <v>778.14298999999949</v>
      </c>
      <c r="K274" s="24">
        <v>915.16501000000017</v>
      </c>
      <c r="L274" s="24">
        <v>907.89570589335881</v>
      </c>
      <c r="M274" s="24">
        <v>1165.8385946154458</v>
      </c>
      <c r="N274" s="24">
        <v>967.37134285714296</v>
      </c>
      <c r="O274" s="24">
        <v>784.06451999999967</v>
      </c>
      <c r="P274" s="24">
        <v>1085.4391720000003</v>
      </c>
      <c r="Q274" s="24">
        <v>1101.2087969999993</v>
      </c>
    </row>
    <row r="275" spans="1:17" x14ac:dyDescent="0.35">
      <c r="A275" s="14" t="s">
        <v>119</v>
      </c>
      <c r="B275" s="24">
        <v>221.58100192461637</v>
      </c>
      <c r="C275" s="24">
        <v>251.47241853180677</v>
      </c>
      <c r="D275" s="24">
        <v>245.15281999999999</v>
      </c>
      <c r="E275" s="24">
        <v>388.1486000000001</v>
      </c>
      <c r="F275" s="24">
        <v>406.85993000000002</v>
      </c>
      <c r="G275" s="24">
        <v>303.36678000000001</v>
      </c>
      <c r="H275" s="24">
        <v>251.39359999999996</v>
      </c>
      <c r="I275" s="24">
        <v>383.03059000000002</v>
      </c>
      <c r="J275" s="24">
        <v>597.73649000000012</v>
      </c>
      <c r="K275" s="24">
        <v>470.51431999999994</v>
      </c>
      <c r="L275" s="24">
        <v>697.7047299999997</v>
      </c>
      <c r="M275" s="24">
        <v>487.28188734513287</v>
      </c>
      <c r="N275" s="24">
        <v>637.02698999999996</v>
      </c>
      <c r="O275" s="24">
        <v>867.71196999999995</v>
      </c>
      <c r="P275" s="24">
        <v>1372.6474810000002</v>
      </c>
      <c r="Q275" s="24">
        <v>1138.1513819999998</v>
      </c>
    </row>
    <row r="276" spans="1:17" x14ac:dyDescent="0.35">
      <c r="A276" s="16" t="s">
        <v>120</v>
      </c>
      <c r="B276" s="24">
        <v>67.239808880939378</v>
      </c>
      <c r="C276" s="24">
        <v>68.503631958363869</v>
      </c>
      <c r="D276" s="24">
        <v>222.76900000000001</v>
      </c>
      <c r="E276" s="24">
        <v>182.27600000000001</v>
      </c>
      <c r="F276" s="24">
        <v>366.14458999999999</v>
      </c>
      <c r="G276" s="24">
        <v>297.63897000000003</v>
      </c>
      <c r="H276" s="24">
        <v>115.10099000000001</v>
      </c>
      <c r="I276" s="24">
        <v>306.73280000000011</v>
      </c>
      <c r="J276" s="24">
        <v>405.81624999999991</v>
      </c>
      <c r="K276" s="24">
        <v>350.16624999999999</v>
      </c>
      <c r="L276" s="24">
        <v>164.57958000000002</v>
      </c>
      <c r="M276" s="24">
        <v>488.56804999999991</v>
      </c>
      <c r="N276" s="24">
        <v>628.87050999999997</v>
      </c>
      <c r="O276" s="24">
        <v>274.36900000000003</v>
      </c>
      <c r="P276" s="24">
        <v>1144.5607929999999</v>
      </c>
      <c r="Q276" s="24">
        <v>1190.1534589999999</v>
      </c>
    </row>
    <row r="277" spans="1:17" x14ac:dyDescent="0.35">
      <c r="A277" s="16" t="s">
        <v>121</v>
      </c>
      <c r="B277" s="24">
        <v>73.585093081762565</v>
      </c>
      <c r="C277" s="24">
        <v>132.46314598994661</v>
      </c>
      <c r="D277" s="24">
        <v>141.5</v>
      </c>
      <c r="E277" s="24">
        <v>246.67627000000002</v>
      </c>
      <c r="F277" s="24">
        <v>167.40496999999999</v>
      </c>
      <c r="G277" s="24">
        <v>0</v>
      </c>
      <c r="H277" s="24">
        <v>65.555000000000007</v>
      </c>
      <c r="I277" s="24">
        <v>264.01294000000001</v>
      </c>
      <c r="J277" s="24">
        <v>402.05385999999999</v>
      </c>
      <c r="K277" s="24">
        <v>714.39184000000012</v>
      </c>
      <c r="L277" s="24">
        <v>295.39133999999996</v>
      </c>
      <c r="M277" s="24">
        <v>301.4633300000001</v>
      </c>
      <c r="N277" s="24">
        <v>841.29012999999998</v>
      </c>
      <c r="O277" s="24">
        <v>929.32727999999986</v>
      </c>
      <c r="P277" s="24">
        <v>693.77564600000005</v>
      </c>
      <c r="Q277" s="24">
        <v>973.27584999999976</v>
      </c>
    </row>
    <row r="278" spans="1:17" x14ac:dyDescent="0.35">
      <c r="A278" s="14" t="s">
        <v>122</v>
      </c>
      <c r="B278" s="24">
        <v>0</v>
      </c>
      <c r="C278" s="24">
        <v>0</v>
      </c>
      <c r="D278" s="24">
        <v>0</v>
      </c>
      <c r="E278" s="24">
        <v>0</v>
      </c>
      <c r="F278" s="24">
        <v>800.90387999999996</v>
      </c>
      <c r="G278" s="24">
        <v>0</v>
      </c>
      <c r="H278" s="24">
        <v>100</v>
      </c>
      <c r="I278" s="24">
        <v>0</v>
      </c>
      <c r="J278" s="24">
        <v>918.25647000000004</v>
      </c>
      <c r="K278" s="24">
        <v>386.61221000000023</v>
      </c>
      <c r="L278" s="24">
        <v>100</v>
      </c>
      <c r="M278" s="24">
        <v>0</v>
      </c>
      <c r="N278" s="24">
        <v>0</v>
      </c>
      <c r="O278" s="24">
        <v>170.32912999999999</v>
      </c>
      <c r="P278" s="24">
        <v>269.7</v>
      </c>
      <c r="Q278" s="24">
        <v>249.14599999999999</v>
      </c>
    </row>
    <row r="279" spans="1:17" ht="15.6" thickBot="1" x14ac:dyDescent="0.4">
      <c r="A279" s="10" t="s">
        <v>123</v>
      </c>
      <c r="B279" s="28">
        <v>1453.2802729507171</v>
      </c>
      <c r="C279" s="28">
        <v>1753.4878099075777</v>
      </c>
      <c r="D279" s="28">
        <v>1824.68488</v>
      </c>
      <c r="E279" s="28">
        <v>2390.1285699999999</v>
      </c>
      <c r="F279" s="28">
        <v>3527.1757000000007</v>
      </c>
      <c r="G279" s="28">
        <v>1945.78613</v>
      </c>
      <c r="H279" s="28">
        <v>1826.9526800000008</v>
      </c>
      <c r="I279" s="28">
        <v>2607.5171600000003</v>
      </c>
      <c r="J279" s="28">
        <v>3852.2478099999994</v>
      </c>
      <c r="K279" s="28">
        <v>3756.0408300000004</v>
      </c>
      <c r="L279" s="28">
        <v>3061.058573568796</v>
      </c>
      <c r="M279" s="28">
        <v>3329.4041782239678</v>
      </c>
      <c r="N279" s="28">
        <v>3834.0808911702147</v>
      </c>
      <c r="O279" s="28">
        <v>3713.92686</v>
      </c>
      <c r="P279" s="28">
        <v>5280.3552280000004</v>
      </c>
      <c r="Q279" s="28">
        <v>5446.9265539999997</v>
      </c>
    </row>
    <row r="280" spans="1:17" x14ac:dyDescent="0.35">
      <c r="A280" s="126" t="s">
        <v>152</v>
      </c>
    </row>
    <row r="281" spans="1:17" ht="15.6" thickBot="1" x14ac:dyDescent="0.4"/>
    <row r="282" spans="1:17" ht="15.6" thickBot="1" x14ac:dyDescent="0.4">
      <c r="A282" s="32" t="s">
        <v>24</v>
      </c>
      <c r="B282" s="69">
        <v>2007</v>
      </c>
      <c r="C282" s="69">
        <v>2008</v>
      </c>
      <c r="D282" s="69">
        <v>2009</v>
      </c>
      <c r="E282" s="69">
        <v>2010</v>
      </c>
      <c r="F282" s="69">
        <v>2011</v>
      </c>
      <c r="G282" s="69">
        <v>2012</v>
      </c>
      <c r="H282" s="69">
        <v>2013</v>
      </c>
      <c r="I282" s="69">
        <v>2014</v>
      </c>
      <c r="J282" s="69">
        <v>2015</v>
      </c>
      <c r="K282" s="69">
        <v>2016</v>
      </c>
      <c r="L282" s="69">
        <v>2017</v>
      </c>
      <c r="M282" s="69">
        <v>2018</v>
      </c>
      <c r="N282" s="69">
        <v>2019</v>
      </c>
      <c r="O282" s="69">
        <v>2020</v>
      </c>
      <c r="P282" s="69">
        <v>2021</v>
      </c>
      <c r="Q282" s="69">
        <v>2022</v>
      </c>
    </row>
    <row r="283" spans="1:17" x14ac:dyDescent="0.35">
      <c r="A283" s="15" t="s">
        <v>115</v>
      </c>
      <c r="B283" s="24">
        <v>341.23461798512506</v>
      </c>
      <c r="C283" s="24">
        <f>390+14</f>
        <v>404</v>
      </c>
      <c r="D283" s="24">
        <v>470</v>
      </c>
      <c r="E283" s="24">
        <v>451</v>
      </c>
      <c r="F283" s="24">
        <v>505</v>
      </c>
      <c r="G283" s="24">
        <v>487</v>
      </c>
      <c r="H283" s="24">
        <v>455</v>
      </c>
      <c r="I283" s="24">
        <v>490</v>
      </c>
      <c r="J283" s="24">
        <v>455</v>
      </c>
      <c r="K283" s="24">
        <v>432</v>
      </c>
      <c r="L283" s="24">
        <v>442</v>
      </c>
      <c r="M283" s="24">
        <v>432</v>
      </c>
      <c r="N283" s="24">
        <v>366</v>
      </c>
      <c r="O283" s="24">
        <v>342</v>
      </c>
      <c r="P283" s="24">
        <v>254</v>
      </c>
      <c r="Q283" s="24">
        <v>312</v>
      </c>
    </row>
    <row r="284" spans="1:17" x14ac:dyDescent="0.35">
      <c r="A284" s="16" t="s">
        <v>116</v>
      </c>
      <c r="B284" s="24">
        <v>159.72684246112237</v>
      </c>
      <c r="C284" s="24">
        <v>182</v>
      </c>
      <c r="D284" s="24">
        <v>196</v>
      </c>
      <c r="E284" s="24">
        <v>304</v>
      </c>
      <c r="F284" s="24">
        <v>286</v>
      </c>
      <c r="G284" s="24">
        <v>235</v>
      </c>
      <c r="H284" s="24">
        <v>207</v>
      </c>
      <c r="I284" s="24">
        <v>234</v>
      </c>
      <c r="J284" s="24">
        <v>193</v>
      </c>
      <c r="K284" s="24">
        <v>236</v>
      </c>
      <c r="L284" s="24">
        <v>248</v>
      </c>
      <c r="M284" s="24">
        <v>247</v>
      </c>
      <c r="N284" s="24">
        <v>222</v>
      </c>
      <c r="O284" s="24">
        <v>178</v>
      </c>
      <c r="P284" s="24">
        <v>175</v>
      </c>
      <c r="Q284" s="24">
        <v>187</v>
      </c>
    </row>
    <row r="285" spans="1:17" x14ac:dyDescent="0.35">
      <c r="A285" s="14" t="s">
        <v>117</v>
      </c>
      <c r="B285" s="24">
        <v>64.305611899932387</v>
      </c>
      <c r="C285" s="24">
        <v>75</v>
      </c>
      <c r="D285" s="24">
        <v>61</v>
      </c>
      <c r="E285" s="24">
        <v>83</v>
      </c>
      <c r="F285" s="24">
        <v>94</v>
      </c>
      <c r="G285" s="24">
        <v>51</v>
      </c>
      <c r="H285" s="24">
        <v>46</v>
      </c>
      <c r="I285" s="24">
        <v>69</v>
      </c>
      <c r="J285" s="24">
        <v>70</v>
      </c>
      <c r="K285" s="24">
        <v>92</v>
      </c>
      <c r="L285" s="24">
        <v>78</v>
      </c>
      <c r="M285" s="24">
        <v>83</v>
      </c>
      <c r="N285" s="24">
        <v>63</v>
      </c>
      <c r="O285" s="24">
        <v>68</v>
      </c>
      <c r="P285" s="24">
        <v>76</v>
      </c>
      <c r="Q285" s="24">
        <v>93</v>
      </c>
    </row>
    <row r="286" spans="1:17" x14ac:dyDescent="0.35">
      <c r="A286" s="16" t="s">
        <v>118</v>
      </c>
      <c r="B286" s="24">
        <v>62.231237322515213</v>
      </c>
      <c r="C286" s="24">
        <v>73</v>
      </c>
      <c r="D286" s="24">
        <v>59</v>
      </c>
      <c r="E286" s="24">
        <v>71</v>
      </c>
      <c r="F286" s="24">
        <v>94</v>
      </c>
      <c r="G286" s="24">
        <v>74</v>
      </c>
      <c r="H286" s="24">
        <v>76</v>
      </c>
      <c r="I286" s="24">
        <v>99</v>
      </c>
      <c r="J286" s="24">
        <v>99</v>
      </c>
      <c r="K286" s="24">
        <v>111</v>
      </c>
      <c r="L286" s="24">
        <v>108</v>
      </c>
      <c r="M286" s="24">
        <v>129</v>
      </c>
      <c r="N286" s="24">
        <v>115</v>
      </c>
      <c r="O286" s="24">
        <v>95</v>
      </c>
      <c r="P286" s="24">
        <v>126</v>
      </c>
      <c r="Q286" s="24">
        <v>130</v>
      </c>
    </row>
    <row r="287" spans="1:17" x14ac:dyDescent="0.35">
      <c r="A287" s="14" t="s">
        <v>119</v>
      </c>
      <c r="B287" s="24">
        <v>11.409060175794457</v>
      </c>
      <c r="C287" s="24">
        <v>13</v>
      </c>
      <c r="D287" s="24">
        <v>12</v>
      </c>
      <c r="E287" s="24">
        <v>20</v>
      </c>
      <c r="F287" s="24">
        <v>20</v>
      </c>
      <c r="G287" s="24">
        <v>16</v>
      </c>
      <c r="H287" s="24">
        <v>13</v>
      </c>
      <c r="I287" s="24">
        <v>19</v>
      </c>
      <c r="J287" s="24">
        <v>28</v>
      </c>
      <c r="K287" s="24">
        <v>23</v>
      </c>
      <c r="L287" s="24">
        <v>35</v>
      </c>
      <c r="M287" s="24">
        <v>25</v>
      </c>
      <c r="N287" s="24">
        <v>32</v>
      </c>
      <c r="O287" s="24">
        <v>41</v>
      </c>
      <c r="P287" s="24">
        <v>65</v>
      </c>
      <c r="Q287" s="24">
        <v>53</v>
      </c>
    </row>
    <row r="288" spans="1:17" x14ac:dyDescent="0.35">
      <c r="A288" s="16" t="s">
        <v>120</v>
      </c>
      <c r="B288" s="24">
        <v>2.0743745774171738</v>
      </c>
      <c r="C288" s="24">
        <v>2</v>
      </c>
      <c r="D288" s="24">
        <v>6</v>
      </c>
      <c r="E288" s="24">
        <v>5</v>
      </c>
      <c r="F288" s="24">
        <v>10</v>
      </c>
      <c r="G288" s="24">
        <v>8</v>
      </c>
      <c r="H288" s="24">
        <v>3</v>
      </c>
      <c r="I288" s="24">
        <v>8</v>
      </c>
      <c r="J288" s="24">
        <v>11</v>
      </c>
      <c r="K288" s="24">
        <v>9</v>
      </c>
      <c r="L288" s="24">
        <v>4</v>
      </c>
      <c r="M288" s="24">
        <v>13</v>
      </c>
      <c r="N288" s="24">
        <v>15</v>
      </c>
      <c r="O288" s="24">
        <v>8</v>
      </c>
      <c r="P288" s="24">
        <v>29</v>
      </c>
      <c r="Q288" s="24">
        <v>31</v>
      </c>
    </row>
    <row r="289" spans="1:17" x14ac:dyDescent="0.35">
      <c r="A289" s="16" t="s">
        <v>121</v>
      </c>
      <c r="B289" s="24">
        <v>1.0371872887085869</v>
      </c>
      <c r="C289" s="24">
        <v>2</v>
      </c>
      <c r="D289" s="24">
        <v>2</v>
      </c>
      <c r="E289" s="24">
        <v>4</v>
      </c>
      <c r="F289" s="24">
        <v>3</v>
      </c>
      <c r="G289" s="24"/>
      <c r="H289" s="24">
        <v>1</v>
      </c>
      <c r="I289" s="24">
        <v>4</v>
      </c>
      <c r="J289" s="24">
        <v>6</v>
      </c>
      <c r="K289" s="24">
        <v>11</v>
      </c>
      <c r="L289" s="24">
        <v>4</v>
      </c>
      <c r="M289" s="24">
        <v>5</v>
      </c>
      <c r="N289" s="24">
        <v>13</v>
      </c>
      <c r="O289" s="24">
        <v>15</v>
      </c>
      <c r="P289" s="24">
        <v>10</v>
      </c>
      <c r="Q289" s="24">
        <v>13</v>
      </c>
    </row>
    <row r="290" spans="1:17" x14ac:dyDescent="0.35">
      <c r="A290" s="14" t="s">
        <v>122</v>
      </c>
      <c r="B290" s="24">
        <v>0</v>
      </c>
      <c r="C290" s="24"/>
      <c r="D290" s="24"/>
      <c r="E290" s="24"/>
      <c r="F290" s="24">
        <v>3</v>
      </c>
      <c r="G290" s="24"/>
      <c r="H290" s="24">
        <v>1</v>
      </c>
      <c r="I290" s="24"/>
      <c r="J290" s="24">
        <v>4</v>
      </c>
      <c r="K290" s="24">
        <v>2</v>
      </c>
      <c r="L290" s="24">
        <v>1</v>
      </c>
      <c r="M290" s="24"/>
      <c r="N290" s="24"/>
      <c r="O290" s="24">
        <v>1</v>
      </c>
      <c r="P290" s="24">
        <v>1</v>
      </c>
      <c r="Q290" s="24">
        <v>2</v>
      </c>
    </row>
    <row r="291" spans="1:17" ht="15.6" thickBot="1" x14ac:dyDescent="0.4">
      <c r="A291" s="10" t="s">
        <v>123</v>
      </c>
      <c r="B291" s="28">
        <v>642.01893171061522</v>
      </c>
      <c r="C291" s="28">
        <v>751</v>
      </c>
      <c r="D291" s="28">
        <v>806</v>
      </c>
      <c r="E291" s="28">
        <v>938</v>
      </c>
      <c r="F291" s="28">
        <v>1015</v>
      </c>
      <c r="G291" s="28">
        <v>871</v>
      </c>
      <c r="H291" s="28">
        <v>802</v>
      </c>
      <c r="I291" s="28">
        <v>923</v>
      </c>
      <c r="J291" s="28">
        <v>866</v>
      </c>
      <c r="K291" s="28">
        <v>916</v>
      </c>
      <c r="L291" s="28">
        <v>920</v>
      </c>
      <c r="M291" s="28">
        <v>934</v>
      </c>
      <c r="N291" s="28">
        <v>826</v>
      </c>
      <c r="O291" s="28">
        <v>748</v>
      </c>
      <c r="P291" s="28">
        <v>736</v>
      </c>
      <c r="Q291" s="28">
        <v>821</v>
      </c>
    </row>
    <row r="292" spans="1:17" x14ac:dyDescent="0.35">
      <c r="A292" s="126" t="s">
        <v>152</v>
      </c>
    </row>
    <row r="294" spans="1:17" x14ac:dyDescent="0.35">
      <c r="A294" s="98" t="s">
        <v>80</v>
      </c>
    </row>
    <row r="295" spans="1:17" ht="15.6" thickBot="1" x14ac:dyDescent="0.4"/>
    <row r="296" spans="1:17" ht="15.6" thickBot="1" x14ac:dyDescent="0.4">
      <c r="A296" s="32" t="s">
        <v>18</v>
      </c>
      <c r="B296" s="69">
        <v>2007</v>
      </c>
      <c r="C296" s="69">
        <v>2008</v>
      </c>
      <c r="D296" s="69">
        <v>2009</v>
      </c>
      <c r="E296" s="69">
        <v>2010</v>
      </c>
      <c r="F296" s="69">
        <v>2011</v>
      </c>
      <c r="G296" s="69">
        <v>2012</v>
      </c>
      <c r="H296" s="69">
        <v>2013</v>
      </c>
      <c r="I296" s="69">
        <v>2014</v>
      </c>
      <c r="J296" s="69">
        <v>2015</v>
      </c>
      <c r="K296" s="69">
        <v>2016</v>
      </c>
      <c r="L296" s="69">
        <v>2017</v>
      </c>
      <c r="M296" s="69">
        <v>2018</v>
      </c>
      <c r="N296" s="69">
        <v>2019</v>
      </c>
      <c r="O296" s="69">
        <v>2020</v>
      </c>
      <c r="P296" s="69">
        <v>2021</v>
      </c>
      <c r="Q296" s="69">
        <v>2022</v>
      </c>
    </row>
    <row r="297" spans="1:17" x14ac:dyDescent="0.35">
      <c r="A297" s="15" t="s">
        <v>115</v>
      </c>
      <c r="B297" s="24">
        <v>57.935045263200522</v>
      </c>
      <c r="C297" s="24">
        <v>91.885521631150937</v>
      </c>
      <c r="D297" s="24">
        <v>37.694849999999988</v>
      </c>
      <c r="E297" s="24">
        <v>41.179260000000014</v>
      </c>
      <c r="F297" s="24">
        <v>37.690859999999979</v>
      </c>
      <c r="G297" s="24">
        <v>40.052679999999995</v>
      </c>
      <c r="H297" s="24">
        <v>34.969740000000009</v>
      </c>
      <c r="I297" s="24">
        <v>35.594329999999999</v>
      </c>
      <c r="J297" s="24">
        <v>30.004890000000003</v>
      </c>
      <c r="K297" s="24">
        <v>28.063340000000004</v>
      </c>
      <c r="L297" s="24">
        <v>33.399790000000003</v>
      </c>
      <c r="M297" s="24">
        <v>32.025020000000012</v>
      </c>
      <c r="N297" s="24">
        <v>32.513480000000001</v>
      </c>
      <c r="O297" s="24">
        <v>26.898479999999996</v>
      </c>
      <c r="P297" s="24">
        <v>31.036862999999997</v>
      </c>
      <c r="Q297" s="24">
        <v>36.156690000000026</v>
      </c>
    </row>
    <row r="298" spans="1:17" x14ac:dyDescent="0.35">
      <c r="A298" s="16" t="s">
        <v>116</v>
      </c>
      <c r="B298" s="24">
        <v>164.57512161171448</v>
      </c>
      <c r="C298" s="24">
        <v>109.3298561105634</v>
      </c>
      <c r="D298" s="24">
        <v>107.03415000000003</v>
      </c>
      <c r="E298" s="24">
        <v>117.91196999999998</v>
      </c>
      <c r="F298" s="24">
        <v>138.53479999999999</v>
      </c>
      <c r="G298" s="24">
        <v>141.61052000000001</v>
      </c>
      <c r="H298" s="24">
        <v>85.351810000000015</v>
      </c>
      <c r="I298" s="24">
        <v>82.43080999999998</v>
      </c>
      <c r="J298" s="24">
        <v>90.852809999999991</v>
      </c>
      <c r="K298" s="24">
        <v>99.326939999999993</v>
      </c>
      <c r="L298" s="24">
        <v>137.01199999999997</v>
      </c>
      <c r="M298" s="24">
        <v>103.9331493663955</v>
      </c>
      <c r="N298" s="24">
        <v>118.77052200000001</v>
      </c>
      <c r="O298" s="24">
        <v>92.786639999999991</v>
      </c>
      <c r="P298" s="24">
        <v>111.15253999999999</v>
      </c>
      <c r="Q298" s="24">
        <v>154.88898999999992</v>
      </c>
    </row>
    <row r="299" spans="1:17" x14ac:dyDescent="0.35">
      <c r="A299" s="14" t="s">
        <v>117</v>
      </c>
      <c r="B299" s="24">
        <v>222.55116242930859</v>
      </c>
      <c r="C299" s="24">
        <v>216.27680471365818</v>
      </c>
      <c r="D299" s="24">
        <v>103.04701999999999</v>
      </c>
      <c r="E299" s="24">
        <v>104.04189</v>
      </c>
      <c r="F299" s="24">
        <v>90.679859999999977</v>
      </c>
      <c r="G299" s="24">
        <v>97.322969999999998</v>
      </c>
      <c r="H299" s="24">
        <v>97.004829999999998</v>
      </c>
      <c r="I299" s="24">
        <v>128.26964000000001</v>
      </c>
      <c r="J299" s="24">
        <v>160.11954000000003</v>
      </c>
      <c r="K299" s="24">
        <v>102.41868000000002</v>
      </c>
      <c r="L299" s="24">
        <v>165.32987000000006</v>
      </c>
      <c r="M299" s="24">
        <v>156.86666526315793</v>
      </c>
      <c r="N299" s="24">
        <v>133.17483679000003</v>
      </c>
      <c r="O299" s="24">
        <v>117.27147999999998</v>
      </c>
      <c r="P299" s="24">
        <v>129.94991000000002</v>
      </c>
      <c r="Q299" s="24">
        <v>229.56551899999997</v>
      </c>
    </row>
    <row r="300" spans="1:17" x14ac:dyDescent="0.35">
      <c r="A300" s="16" t="s">
        <v>118</v>
      </c>
      <c r="B300" s="24">
        <v>780.86969885496512</v>
      </c>
      <c r="C300" s="24">
        <v>597.91258353668263</v>
      </c>
      <c r="D300" s="24">
        <v>367.50801999999999</v>
      </c>
      <c r="E300" s="24">
        <v>456.75622000000016</v>
      </c>
      <c r="F300" s="24">
        <v>385.56129000000021</v>
      </c>
      <c r="G300" s="24">
        <v>437.23982999999998</v>
      </c>
      <c r="H300" s="24">
        <v>322.48384999999996</v>
      </c>
      <c r="I300" s="24">
        <v>477.7858599999999</v>
      </c>
      <c r="J300" s="24">
        <v>504.47612999999996</v>
      </c>
      <c r="K300" s="24">
        <v>458.37813999999992</v>
      </c>
      <c r="L300" s="24">
        <v>462.67485999999985</v>
      </c>
      <c r="M300" s="24">
        <v>587.35252921906556</v>
      </c>
      <c r="N300" s="24">
        <v>813.37176460176977</v>
      </c>
      <c r="O300" s="24">
        <v>550.71809999999994</v>
      </c>
      <c r="P300" s="24">
        <v>823.72162699999956</v>
      </c>
      <c r="Q300" s="24">
        <v>1203.5837139999996</v>
      </c>
    </row>
    <row r="301" spans="1:17" x14ac:dyDescent="0.35">
      <c r="A301" s="14" t="s">
        <v>119</v>
      </c>
      <c r="B301" s="24">
        <v>1011.3630551940822</v>
      </c>
      <c r="C301" s="24">
        <v>761.23441801557033</v>
      </c>
      <c r="D301" s="24">
        <v>251.00660999999999</v>
      </c>
      <c r="E301" s="24">
        <v>372.66561999999999</v>
      </c>
      <c r="F301" s="24">
        <v>506.27361999999999</v>
      </c>
      <c r="G301" s="24">
        <v>299.84181000000001</v>
      </c>
      <c r="H301" s="24">
        <v>662.24144000000001</v>
      </c>
      <c r="I301" s="24">
        <v>306.79338000000007</v>
      </c>
      <c r="J301" s="24">
        <v>365.47814</v>
      </c>
      <c r="K301" s="24">
        <v>790.21833000000015</v>
      </c>
      <c r="L301" s="24">
        <v>818.67471999999987</v>
      </c>
      <c r="M301" s="24">
        <v>893.2958329999999</v>
      </c>
      <c r="N301" s="24">
        <v>1294.9816409999994</v>
      </c>
      <c r="O301" s="24">
        <v>957.83073999999988</v>
      </c>
      <c r="P301" s="24">
        <v>1165.0797999999998</v>
      </c>
      <c r="Q301" s="24">
        <v>1074.2154800000003</v>
      </c>
    </row>
    <row r="302" spans="1:17" x14ac:dyDescent="0.35">
      <c r="A302" s="16" t="s">
        <v>120</v>
      </c>
      <c r="B302" s="24">
        <v>721.58217556533396</v>
      </c>
      <c r="C302" s="24">
        <v>528.69656836376373</v>
      </c>
      <c r="D302" s="24">
        <v>159.51259999999999</v>
      </c>
      <c r="E302" s="24">
        <v>331.33780999999999</v>
      </c>
      <c r="F302" s="24">
        <v>665.50831999999991</v>
      </c>
      <c r="G302" s="24">
        <v>200.77870000000004</v>
      </c>
      <c r="H302" s="24">
        <v>452.13415000000003</v>
      </c>
      <c r="I302" s="24">
        <v>561.95821999999998</v>
      </c>
      <c r="J302" s="24">
        <v>502.23372999999998</v>
      </c>
      <c r="K302" s="24">
        <v>888.11560000000009</v>
      </c>
      <c r="L302" s="24">
        <v>886.37730999999997</v>
      </c>
      <c r="M302" s="24">
        <v>1056.386831</v>
      </c>
      <c r="N302" s="24">
        <v>1170.0822000000001</v>
      </c>
      <c r="O302" s="24">
        <v>355.64888999999999</v>
      </c>
      <c r="P302" s="24">
        <v>1055.7444800000001</v>
      </c>
      <c r="Q302" s="24">
        <v>960.94095299999969</v>
      </c>
    </row>
    <row r="303" spans="1:17" x14ac:dyDescent="0.35">
      <c r="A303" s="16" t="s">
        <v>121</v>
      </c>
      <c r="B303" s="24">
        <v>1986.0325231803406</v>
      </c>
      <c r="C303" s="24">
        <v>650.19944883455673</v>
      </c>
      <c r="D303" s="24">
        <v>416.02199999999999</v>
      </c>
      <c r="E303" s="24">
        <v>529.58669000000009</v>
      </c>
      <c r="F303" s="24">
        <v>706.98583000000019</v>
      </c>
      <c r="G303" s="24">
        <v>869.57871329772638</v>
      </c>
      <c r="H303" s="24">
        <v>501.11944</v>
      </c>
      <c r="I303" s="24">
        <v>894.21368999999993</v>
      </c>
      <c r="J303" s="24">
        <v>623.7998</v>
      </c>
      <c r="K303" s="24">
        <v>1306.2675100000001</v>
      </c>
      <c r="L303" s="24">
        <v>1778.2432099999994</v>
      </c>
      <c r="M303" s="24">
        <v>2286.2283899999998</v>
      </c>
      <c r="N303" s="24">
        <v>917.78142000000003</v>
      </c>
      <c r="O303" s="24">
        <v>1165.5329799999997</v>
      </c>
      <c r="P303" s="24">
        <v>3111.5675490000017</v>
      </c>
      <c r="Q303" s="24">
        <v>2427.9907369999992</v>
      </c>
    </row>
    <row r="304" spans="1:17" x14ac:dyDescent="0.35">
      <c r="A304" s="14" t="s">
        <v>122</v>
      </c>
      <c r="B304" s="24">
        <v>5479.239239464001</v>
      </c>
      <c r="C304" s="24">
        <v>4542.1055900000001</v>
      </c>
      <c r="D304" s="24">
        <v>247</v>
      </c>
      <c r="E304" s="24">
        <v>1649.23081</v>
      </c>
      <c r="F304" s="24">
        <v>3081.9857900000002</v>
      </c>
      <c r="G304" s="24">
        <v>1596.9289899999999</v>
      </c>
      <c r="H304" s="24">
        <v>1858.2426700000001</v>
      </c>
      <c r="I304" s="24">
        <v>3006.0012099999999</v>
      </c>
      <c r="J304" s="24">
        <v>3861.4350099999997</v>
      </c>
      <c r="K304" s="24">
        <v>3995.1781899999996</v>
      </c>
      <c r="L304" s="24">
        <v>5619.1418000000003</v>
      </c>
      <c r="M304" s="24">
        <v>4521.7815196944211</v>
      </c>
      <c r="N304" s="24">
        <v>8586.926620000002</v>
      </c>
      <c r="O304" s="24">
        <v>8035.3551100000004</v>
      </c>
      <c r="P304" s="24">
        <v>10840.025570000003</v>
      </c>
      <c r="Q304" s="24">
        <v>8086.8195710000018</v>
      </c>
    </row>
    <row r="305" spans="1:17" ht="15.6" thickBot="1" x14ac:dyDescent="0.4">
      <c r="A305" s="10" t="s">
        <v>123</v>
      </c>
      <c r="B305" s="28">
        <v>10424.148021562947</v>
      </c>
      <c r="C305" s="28">
        <v>7497.6407912059458</v>
      </c>
      <c r="D305" s="28">
        <v>1688.8252500000001</v>
      </c>
      <c r="E305" s="28">
        <v>3602.71027</v>
      </c>
      <c r="F305" s="28">
        <v>5613.22037</v>
      </c>
      <c r="G305" s="28">
        <v>3683.3542132977268</v>
      </c>
      <c r="H305" s="28">
        <v>4013.5479299999997</v>
      </c>
      <c r="I305" s="28">
        <v>5493.0471399999997</v>
      </c>
      <c r="J305" s="28">
        <v>6138.4000500000002</v>
      </c>
      <c r="K305" s="28">
        <v>7667.9667300000001</v>
      </c>
      <c r="L305" s="28">
        <v>9900.8535600000014</v>
      </c>
      <c r="M305" s="28">
        <v>9637.8699375430406</v>
      </c>
      <c r="N305" s="28">
        <v>13067.602484391771</v>
      </c>
      <c r="O305" s="28">
        <v>11302.04242</v>
      </c>
      <c r="P305" s="28">
        <v>17268.278339000004</v>
      </c>
      <c r="Q305" s="28">
        <v>14174.161654</v>
      </c>
    </row>
    <row r="306" spans="1:17" x14ac:dyDescent="0.35">
      <c r="A306" s="126" t="s">
        <v>152</v>
      </c>
      <c r="B306" s="29"/>
      <c r="C306" s="29"/>
      <c r="D306" s="29"/>
      <c r="E306" s="29"/>
      <c r="F306" s="29"/>
      <c r="G306" s="29"/>
      <c r="H306" s="29"/>
      <c r="I306" s="29"/>
      <c r="J306" s="29"/>
      <c r="K306" s="29"/>
      <c r="L306" s="29"/>
      <c r="M306" s="29"/>
      <c r="N306" s="29"/>
      <c r="O306" s="29"/>
      <c r="P306" s="29"/>
      <c r="Q306" s="29"/>
    </row>
    <row r="307" spans="1:17" ht="15.6" thickBot="1" x14ac:dyDescent="0.4"/>
    <row r="308" spans="1:17" ht="15.6" thickBot="1" x14ac:dyDescent="0.4">
      <c r="A308" s="32" t="s">
        <v>24</v>
      </c>
      <c r="B308" s="69">
        <v>2007</v>
      </c>
      <c r="C308" s="69">
        <v>2008</v>
      </c>
      <c r="D308" s="69">
        <v>2009</v>
      </c>
      <c r="E308" s="69">
        <v>2010</v>
      </c>
      <c r="F308" s="69">
        <v>2011</v>
      </c>
      <c r="G308" s="69">
        <v>2012</v>
      </c>
      <c r="H308" s="69">
        <v>2013</v>
      </c>
      <c r="I308" s="69">
        <v>2014</v>
      </c>
      <c r="J308" s="69">
        <v>2015</v>
      </c>
      <c r="K308" s="69">
        <v>2016</v>
      </c>
      <c r="L308" s="69">
        <v>2017</v>
      </c>
      <c r="M308" s="69">
        <v>2018</v>
      </c>
      <c r="N308" s="69">
        <v>2019</v>
      </c>
      <c r="O308" s="69">
        <v>2020</v>
      </c>
      <c r="P308" s="69">
        <v>2021</v>
      </c>
      <c r="Q308" s="69">
        <v>2022</v>
      </c>
    </row>
    <row r="309" spans="1:17" x14ac:dyDescent="0.35">
      <c r="A309" s="15" t="s">
        <v>115</v>
      </c>
      <c r="B309" s="24">
        <v>148.31778228532792</v>
      </c>
      <c r="C309" s="24">
        <v>172</v>
      </c>
      <c r="D309" s="24">
        <v>105</v>
      </c>
      <c r="E309" s="24">
        <v>104</v>
      </c>
      <c r="F309" s="24">
        <v>96</v>
      </c>
      <c r="G309" s="24">
        <v>106</v>
      </c>
      <c r="H309" s="24">
        <v>120</v>
      </c>
      <c r="I309" s="24">
        <v>102</v>
      </c>
      <c r="J309" s="24">
        <v>75</v>
      </c>
      <c r="K309" s="24">
        <v>99</v>
      </c>
      <c r="L309" s="24">
        <v>91</v>
      </c>
      <c r="M309" s="24">
        <v>105</v>
      </c>
      <c r="N309" s="24">
        <v>114</v>
      </c>
      <c r="O309" s="24">
        <v>78</v>
      </c>
      <c r="P309" s="24">
        <v>80</v>
      </c>
      <c r="Q309" s="24">
        <v>119</v>
      </c>
    </row>
    <row r="310" spans="1:17" x14ac:dyDescent="0.35">
      <c r="A310" s="16" t="s">
        <v>116</v>
      </c>
      <c r="B310" s="24">
        <v>92.309668695064232</v>
      </c>
      <c r="C310" s="24">
        <v>51.953578336557058</v>
      </c>
      <c r="D310" s="24">
        <v>60</v>
      </c>
      <c r="E310" s="24">
        <v>64</v>
      </c>
      <c r="F310" s="24">
        <v>75</v>
      </c>
      <c r="G310" s="24">
        <v>79</v>
      </c>
      <c r="H310" s="24">
        <v>45</v>
      </c>
      <c r="I310" s="24">
        <v>43</v>
      </c>
      <c r="J310" s="24">
        <v>51</v>
      </c>
      <c r="K310" s="24">
        <v>56</v>
      </c>
      <c r="L310" s="24">
        <v>71</v>
      </c>
      <c r="M310" s="24">
        <v>59</v>
      </c>
      <c r="N310" s="24">
        <v>66</v>
      </c>
      <c r="O310" s="24">
        <v>52</v>
      </c>
      <c r="P310" s="24">
        <v>64</v>
      </c>
      <c r="Q310" s="24">
        <v>80</v>
      </c>
    </row>
    <row r="311" spans="1:17" x14ac:dyDescent="0.35">
      <c r="A311" s="14" t="s">
        <v>117</v>
      </c>
      <c r="B311" s="24">
        <v>58.082488167680864</v>
      </c>
      <c r="C311" s="24">
        <v>55.009671179883945</v>
      </c>
      <c r="D311" s="24">
        <v>28</v>
      </c>
      <c r="E311" s="24">
        <v>28</v>
      </c>
      <c r="F311" s="24">
        <v>23</v>
      </c>
      <c r="G311" s="24">
        <v>25</v>
      </c>
      <c r="H311" s="24">
        <v>25</v>
      </c>
      <c r="I311" s="24">
        <v>32</v>
      </c>
      <c r="J311" s="24">
        <v>42</v>
      </c>
      <c r="K311" s="24">
        <v>28</v>
      </c>
      <c r="L311" s="24">
        <v>41</v>
      </c>
      <c r="M311" s="24">
        <v>39</v>
      </c>
      <c r="N311" s="24">
        <v>34</v>
      </c>
      <c r="O311" s="24">
        <v>29</v>
      </c>
      <c r="P311" s="24">
        <v>35</v>
      </c>
      <c r="Q311" s="24">
        <v>60</v>
      </c>
    </row>
    <row r="312" spans="1:17" x14ac:dyDescent="0.35">
      <c r="A312" s="16" t="s">
        <v>118</v>
      </c>
      <c r="B312" s="24">
        <v>84.012170385395535</v>
      </c>
      <c r="C312" s="24">
        <v>65.196647324306895</v>
      </c>
      <c r="D312" s="24">
        <v>44</v>
      </c>
      <c r="E312" s="24">
        <v>51</v>
      </c>
      <c r="F312" s="24">
        <v>46</v>
      </c>
      <c r="G312" s="24">
        <v>56</v>
      </c>
      <c r="H312" s="24">
        <v>39</v>
      </c>
      <c r="I312" s="24">
        <v>50</v>
      </c>
      <c r="J312" s="24">
        <v>60</v>
      </c>
      <c r="K312" s="24">
        <v>55</v>
      </c>
      <c r="L312" s="24">
        <v>51</v>
      </c>
      <c r="M312" s="24">
        <v>67</v>
      </c>
      <c r="N312" s="24">
        <v>89</v>
      </c>
      <c r="O312" s="24">
        <v>57</v>
      </c>
      <c r="P312" s="24">
        <v>97</v>
      </c>
      <c r="Q312" s="24">
        <v>136</v>
      </c>
    </row>
    <row r="313" spans="1:17" x14ac:dyDescent="0.35">
      <c r="A313" s="14" t="s">
        <v>119</v>
      </c>
      <c r="B313" s="24">
        <v>45.636240703177826</v>
      </c>
      <c r="C313" s="24">
        <v>33.617021276595743</v>
      </c>
      <c r="D313" s="24">
        <v>13</v>
      </c>
      <c r="E313" s="24">
        <v>18</v>
      </c>
      <c r="F313" s="24">
        <v>23</v>
      </c>
      <c r="G313" s="24">
        <v>16</v>
      </c>
      <c r="H313" s="24">
        <v>30</v>
      </c>
      <c r="I313" s="24">
        <v>16</v>
      </c>
      <c r="J313" s="24">
        <v>18</v>
      </c>
      <c r="K313" s="24">
        <v>36</v>
      </c>
      <c r="L313" s="24">
        <v>38</v>
      </c>
      <c r="M313" s="24">
        <v>42</v>
      </c>
      <c r="N313" s="24">
        <v>63</v>
      </c>
      <c r="O313" s="24">
        <v>43</v>
      </c>
      <c r="P313" s="24">
        <v>55</v>
      </c>
      <c r="Q313" s="24">
        <v>54</v>
      </c>
    </row>
    <row r="314" spans="1:17" x14ac:dyDescent="0.35">
      <c r="A314" s="16" t="s">
        <v>120</v>
      </c>
      <c r="B314" s="24">
        <v>18.669371196754565</v>
      </c>
      <c r="C314" s="24">
        <v>14.261766602192134</v>
      </c>
      <c r="D314" s="24">
        <v>4</v>
      </c>
      <c r="E314" s="24">
        <v>9</v>
      </c>
      <c r="F314" s="24">
        <v>17</v>
      </c>
      <c r="G314" s="24">
        <v>5</v>
      </c>
      <c r="H314" s="24">
        <v>12</v>
      </c>
      <c r="I314" s="24">
        <v>15</v>
      </c>
      <c r="J314" s="24">
        <v>13</v>
      </c>
      <c r="K314" s="24">
        <v>23</v>
      </c>
      <c r="L314" s="24">
        <v>24</v>
      </c>
      <c r="M314" s="24">
        <v>27</v>
      </c>
      <c r="N314" s="24">
        <v>30</v>
      </c>
      <c r="O314" s="24">
        <v>9</v>
      </c>
      <c r="P314" s="24">
        <v>26</v>
      </c>
      <c r="Q314" s="24">
        <v>24</v>
      </c>
    </row>
    <row r="315" spans="1:17" x14ac:dyDescent="0.35">
      <c r="A315" s="16" t="s">
        <v>121</v>
      </c>
      <c r="B315" s="24">
        <v>29.041244083840432</v>
      </c>
      <c r="C315" s="24">
        <v>9.1682785299806575</v>
      </c>
      <c r="D315" s="24">
        <v>6</v>
      </c>
      <c r="E315" s="24">
        <v>8</v>
      </c>
      <c r="F315" s="24">
        <v>12</v>
      </c>
      <c r="G315" s="24">
        <v>13</v>
      </c>
      <c r="H315" s="24">
        <v>8</v>
      </c>
      <c r="I315" s="24">
        <v>13</v>
      </c>
      <c r="J315" s="24">
        <v>8</v>
      </c>
      <c r="K315" s="24">
        <v>18</v>
      </c>
      <c r="L315" s="24">
        <v>26</v>
      </c>
      <c r="M315" s="24">
        <v>31</v>
      </c>
      <c r="N315" s="24">
        <v>15</v>
      </c>
      <c r="O315" s="24">
        <v>16</v>
      </c>
      <c r="P315" s="24">
        <v>45</v>
      </c>
      <c r="Q315" s="24">
        <v>34</v>
      </c>
    </row>
    <row r="316" spans="1:17" x14ac:dyDescent="0.35">
      <c r="A316" s="14" t="s">
        <v>122</v>
      </c>
      <c r="B316" s="24">
        <v>24</v>
      </c>
      <c r="C316" s="24">
        <v>15</v>
      </c>
      <c r="D316" s="24">
        <v>2</v>
      </c>
      <c r="E316" s="24">
        <v>7</v>
      </c>
      <c r="F316" s="24">
        <v>16</v>
      </c>
      <c r="G316" s="24">
        <v>12</v>
      </c>
      <c r="H316" s="24">
        <v>10</v>
      </c>
      <c r="I316" s="24">
        <v>16</v>
      </c>
      <c r="J316" s="24">
        <v>13</v>
      </c>
      <c r="K316" s="24">
        <v>22</v>
      </c>
      <c r="L316" s="24">
        <v>22</v>
      </c>
      <c r="M316" s="24">
        <v>24</v>
      </c>
      <c r="N316" s="24">
        <v>33</v>
      </c>
      <c r="O316" s="24">
        <v>30</v>
      </c>
      <c r="P316" s="24">
        <v>45</v>
      </c>
      <c r="Q316" s="24">
        <v>34</v>
      </c>
    </row>
    <row r="317" spans="1:17" ht="15.6" thickBot="1" x14ac:dyDescent="0.4">
      <c r="A317" s="10" t="s">
        <v>123</v>
      </c>
      <c r="B317" s="28">
        <v>500.06896551724139</v>
      </c>
      <c r="C317" s="28">
        <v>416</v>
      </c>
      <c r="D317" s="28">
        <v>262</v>
      </c>
      <c r="E317" s="28">
        <v>289</v>
      </c>
      <c r="F317" s="28">
        <v>308</v>
      </c>
      <c r="G317" s="28">
        <v>312</v>
      </c>
      <c r="H317" s="28">
        <v>289</v>
      </c>
      <c r="I317" s="28">
        <v>287</v>
      </c>
      <c r="J317" s="28">
        <v>280</v>
      </c>
      <c r="K317" s="28">
        <v>337</v>
      </c>
      <c r="L317" s="28">
        <v>364</v>
      </c>
      <c r="M317" s="28">
        <v>394</v>
      </c>
      <c r="N317" s="28">
        <v>444</v>
      </c>
      <c r="O317" s="28">
        <v>314</v>
      </c>
      <c r="P317" s="28">
        <v>447</v>
      </c>
      <c r="Q317" s="28">
        <v>541</v>
      </c>
    </row>
    <row r="318" spans="1:17" x14ac:dyDescent="0.35">
      <c r="A318" s="126" t="s">
        <v>152</v>
      </c>
    </row>
    <row r="319" spans="1:17" x14ac:dyDescent="0.35">
      <c r="A319" s="4"/>
      <c r="B319" s="4"/>
      <c r="C319" s="4"/>
      <c r="D319" s="4"/>
      <c r="E319" s="4"/>
      <c r="F319" s="4"/>
      <c r="G319" s="4"/>
      <c r="H319" s="4"/>
      <c r="I319" s="4"/>
      <c r="J319" s="4"/>
      <c r="K319" s="4"/>
      <c r="L319" s="4"/>
      <c r="M319" s="4"/>
      <c r="N319" s="4"/>
      <c r="O319" s="4"/>
      <c r="P319" s="5"/>
    </row>
    <row r="320" spans="1:17" x14ac:dyDescent="0.35">
      <c r="A320" s="99" t="s">
        <v>126</v>
      </c>
      <c r="B320" s="4"/>
      <c r="C320" s="4"/>
      <c r="D320" s="4"/>
      <c r="E320" s="4"/>
      <c r="F320" s="4"/>
      <c r="G320" s="4"/>
      <c r="H320" s="4"/>
      <c r="I320" s="4"/>
      <c r="J320" s="4"/>
      <c r="K320" s="4"/>
      <c r="L320" s="4"/>
      <c r="M320" s="4"/>
      <c r="N320" s="4"/>
      <c r="O320" s="4"/>
      <c r="P320" s="5"/>
    </row>
    <row r="321" spans="1:17" ht="15.6" thickBot="1" x14ac:dyDescent="0.4">
      <c r="A321" s="4"/>
      <c r="B321" s="4"/>
      <c r="C321" s="4"/>
      <c r="D321" s="4"/>
      <c r="E321" s="4"/>
      <c r="F321" s="4"/>
      <c r="G321" s="4"/>
      <c r="H321" s="4"/>
      <c r="I321" s="4"/>
      <c r="J321" s="4"/>
      <c r="K321" s="4"/>
      <c r="L321" s="4"/>
      <c r="M321" s="4"/>
      <c r="N321" s="4"/>
      <c r="O321" s="4"/>
      <c r="P321" s="5"/>
    </row>
    <row r="322" spans="1:17" ht="15.6" thickBot="1" x14ac:dyDescent="0.4">
      <c r="A322" s="32" t="s">
        <v>18</v>
      </c>
      <c r="B322" s="69">
        <v>2007</v>
      </c>
      <c r="C322" s="69">
        <v>2008</v>
      </c>
      <c r="D322" s="69">
        <v>2009</v>
      </c>
      <c r="E322" s="69">
        <v>2010</v>
      </c>
      <c r="F322" s="69">
        <v>2011</v>
      </c>
      <c r="G322" s="69">
        <v>2012</v>
      </c>
      <c r="H322" s="69">
        <v>2013</v>
      </c>
      <c r="I322" s="69">
        <v>2014</v>
      </c>
      <c r="J322" s="69">
        <v>2015</v>
      </c>
      <c r="K322" s="69">
        <v>2016</v>
      </c>
      <c r="L322" s="69">
        <v>2017</v>
      </c>
      <c r="M322" s="69">
        <v>2018</v>
      </c>
      <c r="N322" s="69">
        <v>2019</v>
      </c>
      <c r="O322" s="69">
        <v>2020</v>
      </c>
      <c r="P322" s="69">
        <v>2021</v>
      </c>
      <c r="Q322" s="69">
        <v>2022</v>
      </c>
    </row>
    <row r="323" spans="1:17" x14ac:dyDescent="0.35">
      <c r="A323" s="15" t="s">
        <v>115</v>
      </c>
      <c r="B323" s="24">
        <v>7.2748100000000004</v>
      </c>
      <c r="C323" s="24">
        <v>4.3895600000000004</v>
      </c>
      <c r="D323" s="24">
        <v>4.9580599999999997</v>
      </c>
      <c r="E323" s="24">
        <v>4.8465300000000004</v>
      </c>
      <c r="F323" s="24">
        <v>1.7971700000000002</v>
      </c>
      <c r="G323" s="24">
        <v>1.5569499999999998</v>
      </c>
      <c r="H323" s="24">
        <v>0.878</v>
      </c>
      <c r="I323" s="24">
        <v>2.13</v>
      </c>
      <c r="J323" s="24">
        <v>4.5661299999999994</v>
      </c>
      <c r="K323" s="24">
        <v>3.1752999999999996</v>
      </c>
      <c r="L323" s="24">
        <v>6.1970699999999992</v>
      </c>
      <c r="M323" s="24">
        <v>1.0544</v>
      </c>
      <c r="N323" s="24">
        <v>0.3</v>
      </c>
      <c r="O323" s="24">
        <v>0.15884999999999999</v>
      </c>
      <c r="P323" s="24">
        <v>3.3999600000000001</v>
      </c>
      <c r="Q323" s="24">
        <v>4.73149</v>
      </c>
    </row>
    <row r="324" spans="1:17" x14ac:dyDescent="0.35">
      <c r="A324" s="16" t="s">
        <v>116</v>
      </c>
      <c r="B324" s="24">
        <v>14.751099999999999</v>
      </c>
      <c r="C324" s="24">
        <v>1.78</v>
      </c>
      <c r="D324" s="24">
        <v>15.340809999999999</v>
      </c>
      <c r="E324" s="24">
        <v>7.1978900000000001</v>
      </c>
      <c r="F324" s="24">
        <v>5.74817</v>
      </c>
      <c r="G324" s="24">
        <v>6.8002600000000006</v>
      </c>
      <c r="H324" s="24">
        <v>4.1299699999999993</v>
      </c>
      <c r="I324" s="24">
        <v>2.6163000000000003</v>
      </c>
      <c r="J324" s="24">
        <v>12.57222</v>
      </c>
      <c r="K324" s="24">
        <v>4.7300000000000004</v>
      </c>
      <c r="L324" s="24">
        <v>7.8410000000000002</v>
      </c>
      <c r="M324" s="24"/>
      <c r="N324" s="24">
        <v>1</v>
      </c>
      <c r="O324" s="24">
        <v>2.7349999999999999</v>
      </c>
      <c r="P324" s="24">
        <v>2.84</v>
      </c>
      <c r="Q324" s="24">
        <v>8.41</v>
      </c>
    </row>
    <row r="325" spans="1:17" x14ac:dyDescent="0.35">
      <c r="A325" s="14" t="s">
        <v>117</v>
      </c>
      <c r="B325" s="24">
        <v>7.9469899999999996</v>
      </c>
      <c r="C325" s="24">
        <v>12.840249999999999</v>
      </c>
      <c r="D325" s="24">
        <v>7.984</v>
      </c>
      <c r="E325" s="24">
        <v>3.7</v>
      </c>
      <c r="F325" s="24"/>
      <c r="G325" s="24">
        <v>6.6929999999999996</v>
      </c>
      <c r="H325" s="24">
        <v>10.95</v>
      </c>
      <c r="I325" s="24">
        <v>19.911999999999999</v>
      </c>
      <c r="J325" s="24"/>
      <c r="K325" s="24">
        <v>3.0999899999999996</v>
      </c>
      <c r="L325" s="24"/>
      <c r="M325" s="24">
        <v>4.0380000000000003</v>
      </c>
      <c r="N325" s="24"/>
      <c r="O325" s="24"/>
      <c r="P325" s="24"/>
      <c r="Q325" s="24">
        <v>14.84998</v>
      </c>
    </row>
    <row r="326" spans="1:17" x14ac:dyDescent="0.35">
      <c r="A326" s="16" t="s">
        <v>118</v>
      </c>
      <c r="B326" s="24">
        <v>30.472879999999996</v>
      </c>
      <c r="C326" s="24">
        <v>47.095999999999997</v>
      </c>
      <c r="D326" s="24">
        <v>24.565999999999999</v>
      </c>
      <c r="E326" s="24">
        <v>7</v>
      </c>
      <c r="F326" s="24">
        <v>28.760480000000001</v>
      </c>
      <c r="G326" s="24">
        <v>30.638000000000002</v>
      </c>
      <c r="H326" s="24">
        <v>42.454999999999998</v>
      </c>
      <c r="I326" s="24">
        <v>15.9</v>
      </c>
      <c r="J326" s="24">
        <v>5</v>
      </c>
      <c r="K326" s="24">
        <v>6.0434200000000002</v>
      </c>
      <c r="L326" s="24">
        <v>5</v>
      </c>
      <c r="M326" s="24">
        <v>21.234849999999998</v>
      </c>
      <c r="N326" s="24">
        <v>14.5</v>
      </c>
      <c r="O326" s="24">
        <v>26.053999999999998</v>
      </c>
      <c r="P326" s="24">
        <v>18.582999999999998</v>
      </c>
      <c r="Q326" s="24">
        <v>36.63165</v>
      </c>
    </row>
    <row r="327" spans="1:17" x14ac:dyDescent="0.35">
      <c r="A327" s="14" t="s">
        <v>119</v>
      </c>
      <c r="B327" s="24">
        <v>22.465</v>
      </c>
      <c r="C327" s="24"/>
      <c r="D327" s="24">
        <v>31</v>
      </c>
      <c r="E327" s="24">
        <v>31.126999999999999</v>
      </c>
      <c r="F327" s="24">
        <v>46.591670000000001</v>
      </c>
      <c r="G327" s="24">
        <v>36.214599999999997</v>
      </c>
      <c r="H327" s="24"/>
      <c r="I327" s="24"/>
      <c r="J327" s="24"/>
      <c r="K327" s="24"/>
      <c r="L327" s="24"/>
      <c r="M327" s="24"/>
      <c r="N327" s="24"/>
      <c r="O327" s="24"/>
      <c r="P327" s="24"/>
      <c r="Q327" s="24">
        <v>17.62585</v>
      </c>
    </row>
    <row r="328" spans="1:17" x14ac:dyDescent="0.35">
      <c r="A328" s="16" t="s">
        <v>120</v>
      </c>
      <c r="B328" s="24"/>
      <c r="C328" s="24">
        <v>32.08</v>
      </c>
      <c r="D328" s="24"/>
      <c r="E328" s="24">
        <v>36.350020000000001</v>
      </c>
      <c r="F328" s="24">
        <v>35</v>
      </c>
      <c r="G328" s="24">
        <v>32.799999999999997</v>
      </c>
      <c r="H328" s="24">
        <v>45</v>
      </c>
      <c r="I328" s="24"/>
      <c r="J328" s="24"/>
      <c r="K328" s="24">
        <v>30</v>
      </c>
      <c r="L328" s="24"/>
      <c r="M328" s="24"/>
      <c r="N328" s="24"/>
      <c r="O328" s="24"/>
      <c r="P328" s="24"/>
      <c r="Q328" s="24">
        <v>41.146000000000001</v>
      </c>
    </row>
    <row r="329" spans="1:17" x14ac:dyDescent="0.35">
      <c r="A329" s="16" t="s">
        <v>121</v>
      </c>
      <c r="B329" s="24"/>
      <c r="C329" s="24"/>
      <c r="D329" s="24"/>
      <c r="E329" s="24"/>
      <c r="F329" s="24"/>
      <c r="G329" s="24"/>
      <c r="H329" s="24"/>
      <c r="I329" s="24"/>
      <c r="J329" s="24"/>
      <c r="K329" s="24"/>
      <c r="L329" s="24"/>
      <c r="M329" s="24"/>
      <c r="N329" s="24"/>
      <c r="O329" s="24"/>
      <c r="P329" s="24"/>
      <c r="Q329" s="24"/>
    </row>
    <row r="330" spans="1:17" x14ac:dyDescent="0.35">
      <c r="A330" s="14" t="s">
        <v>122</v>
      </c>
      <c r="B330" s="24"/>
      <c r="C330" s="24"/>
      <c r="D330" s="24"/>
      <c r="E330" s="24"/>
      <c r="F330" s="24"/>
      <c r="G330" s="24"/>
      <c r="H330" s="24"/>
      <c r="I330" s="24"/>
      <c r="J330" s="24"/>
      <c r="K330" s="24"/>
      <c r="L330" s="24"/>
      <c r="M330" s="24"/>
      <c r="N330" s="24"/>
      <c r="O330" s="24"/>
      <c r="P330" s="24"/>
      <c r="Q330" s="24"/>
    </row>
    <row r="331" spans="1:17" ht="15.6" thickBot="1" x14ac:dyDescent="0.4">
      <c r="A331" s="10" t="s">
        <v>123</v>
      </c>
      <c r="B331" s="28">
        <v>82.910780000000003</v>
      </c>
      <c r="C331" s="28">
        <v>98.185810000000004</v>
      </c>
      <c r="D331" s="28">
        <v>83.848869999999991</v>
      </c>
      <c r="E331" s="28">
        <v>90.221440000000001</v>
      </c>
      <c r="F331" s="28">
        <v>117.89748999999999</v>
      </c>
      <c r="G331" s="28">
        <v>114.70281</v>
      </c>
      <c r="H331" s="28">
        <v>103.41297</v>
      </c>
      <c r="I331" s="28">
        <v>40.558300000000003</v>
      </c>
      <c r="J331" s="28">
        <v>22.138349999999999</v>
      </c>
      <c r="K331" s="28">
        <v>47.04871</v>
      </c>
      <c r="L331" s="28">
        <v>19.038070000000001</v>
      </c>
      <c r="M331" s="28">
        <v>26.327249999999999</v>
      </c>
      <c r="N331" s="28">
        <v>15.8</v>
      </c>
      <c r="O331" s="28">
        <v>28.947849999999999</v>
      </c>
      <c r="P331" s="28">
        <v>24.822959999999998</v>
      </c>
      <c r="Q331" s="28">
        <v>123.39497</v>
      </c>
    </row>
    <row r="332" spans="1:17" x14ac:dyDescent="0.35">
      <c r="A332" s="126" t="s">
        <v>152</v>
      </c>
      <c r="B332" s="4"/>
      <c r="C332" s="4"/>
      <c r="D332" s="4"/>
      <c r="E332" s="4"/>
      <c r="F332" s="4"/>
      <c r="G332" s="4"/>
      <c r="H332" s="4"/>
      <c r="I332" s="4"/>
      <c r="J332" s="4"/>
      <c r="K332" s="4"/>
      <c r="L332" s="4"/>
      <c r="M332" s="4"/>
      <c r="N332" s="4"/>
      <c r="O332" s="4"/>
      <c r="P332" s="5"/>
    </row>
    <row r="333" spans="1:17" ht="15.6" thickBot="1" x14ac:dyDescent="0.4">
      <c r="A333" s="4"/>
      <c r="B333" s="4"/>
      <c r="C333" s="4"/>
      <c r="D333" s="4"/>
      <c r="E333" s="4"/>
      <c r="F333" s="4"/>
      <c r="G333" s="4"/>
      <c r="H333" s="4"/>
      <c r="I333" s="4"/>
      <c r="J333" s="4"/>
      <c r="K333" s="4"/>
      <c r="L333" s="4"/>
      <c r="M333" s="4"/>
      <c r="N333" s="4"/>
      <c r="O333" s="4"/>
      <c r="P333" s="5"/>
    </row>
    <row r="334" spans="1:17" ht="15.6" thickBot="1" x14ac:dyDescent="0.4">
      <c r="A334" s="32" t="s">
        <v>24</v>
      </c>
      <c r="B334" s="69">
        <v>2007</v>
      </c>
      <c r="C334" s="69">
        <v>2008</v>
      </c>
      <c r="D334" s="69">
        <v>2009</v>
      </c>
      <c r="E334" s="69">
        <v>2010</v>
      </c>
      <c r="F334" s="69">
        <v>2011</v>
      </c>
      <c r="G334" s="69">
        <v>2012</v>
      </c>
      <c r="H334" s="69">
        <v>2013</v>
      </c>
      <c r="I334" s="69">
        <v>2014</v>
      </c>
      <c r="J334" s="69">
        <v>2015</v>
      </c>
      <c r="K334" s="69">
        <v>2016</v>
      </c>
      <c r="L334" s="69">
        <v>2017</v>
      </c>
      <c r="M334" s="69">
        <v>2018</v>
      </c>
      <c r="N334" s="69">
        <v>2019</v>
      </c>
      <c r="O334" s="69">
        <v>2020</v>
      </c>
      <c r="P334" s="69">
        <v>2021</v>
      </c>
      <c r="Q334" s="69">
        <v>2022</v>
      </c>
    </row>
    <row r="335" spans="1:17" x14ac:dyDescent="0.35">
      <c r="A335" s="15" t="s">
        <v>115</v>
      </c>
      <c r="B335" s="24">
        <v>22</v>
      </c>
      <c r="C335" s="24">
        <v>16</v>
      </c>
      <c r="D335" s="24">
        <v>15</v>
      </c>
      <c r="E335" s="24">
        <v>16</v>
      </c>
      <c r="F335" s="24">
        <v>6</v>
      </c>
      <c r="G335" s="24">
        <v>7</v>
      </c>
      <c r="H335" s="24">
        <v>6</v>
      </c>
      <c r="I335" s="24">
        <v>7</v>
      </c>
      <c r="J335" s="24">
        <v>11</v>
      </c>
      <c r="K335" s="24">
        <v>7</v>
      </c>
      <c r="L335" s="24">
        <v>15</v>
      </c>
      <c r="M335" s="24">
        <v>6</v>
      </c>
      <c r="N335" s="24">
        <v>1</v>
      </c>
      <c r="O335" s="24">
        <v>1</v>
      </c>
      <c r="P335" s="24">
        <v>4</v>
      </c>
      <c r="Q335" s="24">
        <v>23</v>
      </c>
    </row>
    <row r="336" spans="1:17" x14ac:dyDescent="0.35">
      <c r="A336" s="16" t="s">
        <v>116</v>
      </c>
      <c r="B336" s="24">
        <v>8</v>
      </c>
      <c r="C336" s="24">
        <v>1</v>
      </c>
      <c r="D336" s="24">
        <v>10</v>
      </c>
      <c r="E336" s="24">
        <v>4</v>
      </c>
      <c r="F336" s="24">
        <v>4</v>
      </c>
      <c r="G336" s="24">
        <v>4</v>
      </c>
      <c r="H336" s="24">
        <v>2</v>
      </c>
      <c r="I336" s="24">
        <v>1</v>
      </c>
      <c r="J336" s="24">
        <v>7</v>
      </c>
      <c r="K336" s="24">
        <v>3</v>
      </c>
      <c r="L336" s="24">
        <v>5</v>
      </c>
      <c r="M336" s="24"/>
      <c r="N336" s="24">
        <v>1</v>
      </c>
      <c r="O336" s="24">
        <v>2</v>
      </c>
      <c r="P336" s="24">
        <v>2</v>
      </c>
      <c r="Q336" s="24">
        <v>5</v>
      </c>
    </row>
    <row r="337" spans="1:17" x14ac:dyDescent="0.35">
      <c r="A337" s="14" t="s">
        <v>117</v>
      </c>
      <c r="B337" s="24">
        <v>2</v>
      </c>
      <c r="C337" s="24">
        <v>4</v>
      </c>
      <c r="D337" s="24">
        <v>2</v>
      </c>
      <c r="E337" s="24">
        <v>1</v>
      </c>
      <c r="F337" s="24"/>
      <c r="G337" s="24">
        <v>2</v>
      </c>
      <c r="H337" s="24">
        <v>3</v>
      </c>
      <c r="I337" s="24">
        <v>5</v>
      </c>
      <c r="J337" s="24"/>
      <c r="K337" s="24">
        <v>1</v>
      </c>
      <c r="L337" s="24"/>
      <c r="M337" s="24">
        <v>1</v>
      </c>
      <c r="N337" s="24"/>
      <c r="O337" s="24"/>
      <c r="P337" s="24"/>
      <c r="Q337" s="24">
        <v>4</v>
      </c>
    </row>
    <row r="338" spans="1:17" x14ac:dyDescent="0.35">
      <c r="A338" s="16" t="s">
        <v>118</v>
      </c>
      <c r="B338" s="24">
        <v>4</v>
      </c>
      <c r="C338" s="24">
        <v>6</v>
      </c>
      <c r="D338" s="24">
        <v>2</v>
      </c>
      <c r="E338" s="24">
        <v>1</v>
      </c>
      <c r="F338" s="24">
        <v>4</v>
      </c>
      <c r="G338" s="24">
        <v>4</v>
      </c>
      <c r="H338" s="24">
        <v>5</v>
      </c>
      <c r="I338" s="24">
        <v>2</v>
      </c>
      <c r="J338" s="24">
        <v>1</v>
      </c>
      <c r="K338" s="24">
        <v>1</v>
      </c>
      <c r="L338" s="24">
        <v>1</v>
      </c>
      <c r="M338" s="24">
        <v>2</v>
      </c>
      <c r="N338" s="24">
        <v>1</v>
      </c>
      <c r="O338" s="24">
        <v>2</v>
      </c>
      <c r="P338" s="24">
        <v>2</v>
      </c>
      <c r="Q338" s="24">
        <v>4</v>
      </c>
    </row>
    <row r="339" spans="1:17" x14ac:dyDescent="0.35">
      <c r="A339" s="14" t="s">
        <v>119</v>
      </c>
      <c r="B339" s="24">
        <v>1</v>
      </c>
      <c r="C339" s="24"/>
      <c r="D339" s="24">
        <v>2</v>
      </c>
      <c r="E339" s="24">
        <v>2</v>
      </c>
      <c r="F339" s="24">
        <v>2</v>
      </c>
      <c r="G339" s="24">
        <v>2</v>
      </c>
      <c r="H339" s="24"/>
      <c r="I339" s="24"/>
      <c r="J339" s="24"/>
      <c r="K339" s="24"/>
      <c r="L339" s="24"/>
      <c r="M339" s="24"/>
      <c r="N339" s="24"/>
      <c r="O339" s="24"/>
      <c r="P339" s="24"/>
      <c r="Q339" s="24">
        <v>1</v>
      </c>
    </row>
    <row r="340" spans="1:17" x14ac:dyDescent="0.35">
      <c r="A340" s="16" t="s">
        <v>120</v>
      </c>
      <c r="B340" s="24"/>
      <c r="C340" s="24">
        <v>1</v>
      </c>
      <c r="D340" s="24"/>
      <c r="E340" s="24">
        <v>1</v>
      </c>
      <c r="F340" s="24">
        <v>1</v>
      </c>
      <c r="G340" s="24">
        <v>1</v>
      </c>
      <c r="H340" s="24">
        <v>1</v>
      </c>
      <c r="I340" s="24"/>
      <c r="J340" s="24"/>
      <c r="K340" s="24">
        <v>1</v>
      </c>
      <c r="L340" s="24"/>
      <c r="M340" s="24"/>
      <c r="N340" s="24"/>
      <c r="O340" s="24"/>
      <c r="P340" s="24"/>
      <c r="Q340" s="24">
        <v>1</v>
      </c>
    </row>
    <row r="341" spans="1:17" x14ac:dyDescent="0.35">
      <c r="A341" s="16" t="s">
        <v>121</v>
      </c>
      <c r="B341" s="24"/>
      <c r="C341" s="24"/>
      <c r="D341" s="24"/>
      <c r="E341" s="24"/>
      <c r="F341" s="24"/>
      <c r="G341" s="24"/>
      <c r="H341" s="24"/>
      <c r="I341" s="24"/>
      <c r="J341" s="24"/>
      <c r="K341" s="24"/>
      <c r="L341" s="24"/>
      <c r="M341" s="24"/>
      <c r="N341" s="24"/>
      <c r="O341" s="24"/>
      <c r="P341" s="24"/>
      <c r="Q341" s="24"/>
    </row>
    <row r="342" spans="1:17" x14ac:dyDescent="0.35">
      <c r="A342" s="14" t="s">
        <v>122</v>
      </c>
      <c r="B342" s="24"/>
      <c r="C342" s="24"/>
      <c r="D342" s="24"/>
      <c r="E342" s="24"/>
      <c r="F342" s="24"/>
      <c r="G342" s="24"/>
      <c r="H342" s="24"/>
      <c r="I342" s="24"/>
      <c r="J342" s="24"/>
      <c r="K342" s="24"/>
      <c r="L342" s="24"/>
      <c r="M342" s="24"/>
      <c r="N342" s="24"/>
      <c r="O342" s="24"/>
      <c r="P342" s="24"/>
      <c r="Q342" s="24"/>
    </row>
    <row r="343" spans="1:17" ht="15.6" thickBot="1" x14ac:dyDescent="0.4">
      <c r="A343" s="10" t="s">
        <v>123</v>
      </c>
      <c r="B343" s="28">
        <v>37</v>
      </c>
      <c r="C343" s="28">
        <v>28</v>
      </c>
      <c r="D343" s="28">
        <v>31</v>
      </c>
      <c r="E343" s="28">
        <v>25</v>
      </c>
      <c r="F343" s="28">
        <v>17</v>
      </c>
      <c r="G343" s="28">
        <v>20</v>
      </c>
      <c r="H343" s="28">
        <v>17</v>
      </c>
      <c r="I343" s="28">
        <v>15</v>
      </c>
      <c r="J343" s="28">
        <v>19</v>
      </c>
      <c r="K343" s="28">
        <v>13</v>
      </c>
      <c r="L343" s="28">
        <v>21</v>
      </c>
      <c r="M343" s="28">
        <v>9</v>
      </c>
      <c r="N343" s="28">
        <v>3</v>
      </c>
      <c r="O343" s="28">
        <v>5</v>
      </c>
      <c r="P343" s="28">
        <v>8</v>
      </c>
      <c r="Q343" s="28">
        <v>38</v>
      </c>
    </row>
    <row r="344" spans="1:17" x14ac:dyDescent="0.35">
      <c r="A344" s="126" t="s">
        <v>152</v>
      </c>
      <c r="B344" s="4"/>
      <c r="C344" s="4"/>
      <c r="D344" s="4"/>
      <c r="E344" s="4"/>
      <c r="F344" s="4"/>
      <c r="G344" s="4"/>
      <c r="H344" s="4"/>
      <c r="I344" s="4"/>
      <c r="J344" s="4"/>
      <c r="K344" s="4"/>
      <c r="L344" s="4"/>
      <c r="M344" s="4"/>
      <c r="N344" s="4"/>
      <c r="O344" s="4"/>
      <c r="P344" s="5"/>
    </row>
    <row r="346" spans="1:17" ht="16.2" x14ac:dyDescent="0.35">
      <c r="A346" s="71" t="s">
        <v>127</v>
      </c>
    </row>
    <row r="347" spans="1:17" ht="15.6" thickBot="1" x14ac:dyDescent="0.4"/>
    <row r="348" spans="1:17" ht="15.6" thickBot="1" x14ac:dyDescent="0.4">
      <c r="A348" s="32" t="s">
        <v>18</v>
      </c>
      <c r="B348" s="69">
        <v>2007</v>
      </c>
      <c r="C348" s="69">
        <v>2008</v>
      </c>
      <c r="D348" s="69">
        <v>2009</v>
      </c>
      <c r="E348" s="69">
        <v>2010</v>
      </c>
      <c r="F348" s="69">
        <v>2011</v>
      </c>
      <c r="G348" s="69">
        <v>2012</v>
      </c>
      <c r="H348" s="69">
        <v>2013</v>
      </c>
      <c r="I348" s="69">
        <v>2014</v>
      </c>
      <c r="J348" s="69">
        <v>2015</v>
      </c>
      <c r="K348" s="69">
        <v>2016</v>
      </c>
      <c r="L348" s="69">
        <v>2017</v>
      </c>
      <c r="M348" s="69">
        <v>2018</v>
      </c>
      <c r="N348" s="69">
        <v>2019</v>
      </c>
      <c r="O348" s="69">
        <v>2020</v>
      </c>
      <c r="P348" s="69">
        <v>2021</v>
      </c>
      <c r="Q348" s="69">
        <v>2022</v>
      </c>
    </row>
    <row r="349" spans="1:17" x14ac:dyDescent="0.35">
      <c r="A349" s="15" t="s">
        <v>128</v>
      </c>
      <c r="B349" s="24">
        <v>10649.212993740201</v>
      </c>
      <c r="C349" s="24">
        <v>5267.6516346497538</v>
      </c>
      <c r="D349" s="24">
        <v>1646</v>
      </c>
      <c r="E349" s="24">
        <v>2700.5279999999998</v>
      </c>
      <c r="F349" s="24">
        <v>5765.7640000000001</v>
      </c>
      <c r="G349" s="24">
        <v>2740.5540000000001</v>
      </c>
      <c r="H349" s="24">
        <v>2846.4090000000001</v>
      </c>
      <c r="I349" s="24">
        <v>4636.3530000000001</v>
      </c>
      <c r="J349" s="24">
        <v>5979.2235100000016</v>
      </c>
      <c r="K349" s="24">
        <v>6747.961139999994</v>
      </c>
      <c r="L349" s="24">
        <v>8095.4564779755447</v>
      </c>
      <c r="M349" s="24">
        <v>7847.6660805863003</v>
      </c>
      <c r="N349" s="24">
        <v>9604.8503064729684</v>
      </c>
      <c r="O349" s="24">
        <v>7183.0444300000127</v>
      </c>
      <c r="P349" s="24">
        <v>11459.613008000002</v>
      </c>
      <c r="Q349" s="24">
        <v>11956.499809000001</v>
      </c>
    </row>
    <row r="350" spans="1:17" x14ac:dyDescent="0.35">
      <c r="A350" s="14" t="s">
        <v>129</v>
      </c>
      <c r="B350" s="24">
        <v>1905.1386262598101</v>
      </c>
      <c r="C350" s="24">
        <v>4741.2900953502458</v>
      </c>
      <c r="D350" s="24">
        <v>2454</v>
      </c>
      <c r="E350" s="24">
        <v>3897.482</v>
      </c>
      <c r="F350" s="24">
        <v>3972.0120000000002</v>
      </c>
      <c r="G350" s="24">
        <v>3331.1950000000002</v>
      </c>
      <c r="H350" s="24">
        <v>3635.893</v>
      </c>
      <c r="I350" s="24">
        <v>4090.6120000000001</v>
      </c>
      <c r="J350" s="24">
        <v>4769.6235100000067</v>
      </c>
      <c r="K350" s="24">
        <v>5647.4498340000064</v>
      </c>
      <c r="L350" s="24">
        <v>6180.3325806343964</v>
      </c>
      <c r="M350" s="24">
        <v>6862.9085710234203</v>
      </c>
      <c r="N350" s="24">
        <v>9702.7983581040662</v>
      </c>
      <c r="O350" s="24">
        <v>10577.681180000005</v>
      </c>
      <c r="P350" s="24">
        <v>15689.231621000004</v>
      </c>
      <c r="Q350" s="24">
        <v>12775.380626</v>
      </c>
    </row>
    <row r="351" spans="1:17" ht="15.6" thickBot="1" x14ac:dyDescent="0.4">
      <c r="A351" s="10" t="s">
        <v>16</v>
      </c>
      <c r="B351" s="28">
        <v>12554.351619999999</v>
      </c>
      <c r="C351" s="28">
        <v>10008.94173</v>
      </c>
      <c r="D351" s="28">
        <v>4100</v>
      </c>
      <c r="E351" s="28">
        <v>6598.01</v>
      </c>
      <c r="F351" s="28">
        <v>9737.7759999999998</v>
      </c>
      <c r="G351" s="28">
        <v>6071.7489999999998</v>
      </c>
      <c r="H351" s="28">
        <v>6482.3019999999997</v>
      </c>
      <c r="I351" s="28">
        <v>8726.9650000000001</v>
      </c>
      <c r="J351" s="28">
        <v>10748.847020000008</v>
      </c>
      <c r="K351" s="28">
        <v>12395.410974</v>
      </c>
      <c r="L351" s="28">
        <v>14275.789058609942</v>
      </c>
      <c r="M351" s="28">
        <v>14710.574651609721</v>
      </c>
      <c r="N351" s="28">
        <v>19307.648664577035</v>
      </c>
      <c r="O351" s="28">
        <v>17760.725610000016</v>
      </c>
      <c r="P351" s="28">
        <v>27148.844629000007</v>
      </c>
      <c r="Q351" s="28">
        <v>24731.880434999999</v>
      </c>
    </row>
    <row r="352" spans="1:17" x14ac:dyDescent="0.35">
      <c r="A352" s="126" t="s">
        <v>152</v>
      </c>
    </row>
    <row r="353" spans="1:17" ht="15.6" thickBot="1" x14ac:dyDescent="0.4"/>
    <row r="354" spans="1:17" ht="15.6" thickBot="1" x14ac:dyDescent="0.4">
      <c r="A354" s="32" t="s">
        <v>24</v>
      </c>
      <c r="B354" s="69">
        <v>2007</v>
      </c>
      <c r="C354" s="69">
        <v>2008</v>
      </c>
      <c r="D354" s="69">
        <v>2009</v>
      </c>
      <c r="E354" s="69">
        <v>2010</v>
      </c>
      <c r="F354" s="69">
        <v>2011</v>
      </c>
      <c r="G354" s="69">
        <v>2012</v>
      </c>
      <c r="H354" s="69">
        <v>2013</v>
      </c>
      <c r="I354" s="69">
        <v>2014</v>
      </c>
      <c r="J354" s="69">
        <v>2015</v>
      </c>
      <c r="K354" s="69">
        <v>2016</v>
      </c>
      <c r="L354" s="69">
        <v>2017</v>
      </c>
      <c r="M354" s="69">
        <v>2018</v>
      </c>
      <c r="N354" s="69">
        <v>2019</v>
      </c>
      <c r="O354" s="69">
        <v>2020</v>
      </c>
      <c r="P354" s="69">
        <v>2021</v>
      </c>
      <c r="Q354" s="69">
        <v>2022</v>
      </c>
    </row>
    <row r="355" spans="1:17" x14ac:dyDescent="0.35">
      <c r="A355" s="15" t="s">
        <v>128</v>
      </c>
      <c r="B355" s="24">
        <v>1570.9044117647059</v>
      </c>
      <c r="C355" s="24">
        <v>735.37037037037032</v>
      </c>
      <c r="D355" s="24">
        <v>534</v>
      </c>
      <c r="E355" s="24">
        <v>813</v>
      </c>
      <c r="F355" s="24">
        <v>752</v>
      </c>
      <c r="G355" s="24">
        <v>675</v>
      </c>
      <c r="H355" s="24">
        <v>715</v>
      </c>
      <c r="I355" s="24">
        <v>672</v>
      </c>
      <c r="J355" s="24">
        <v>767</v>
      </c>
      <c r="K355" s="24">
        <v>813</v>
      </c>
      <c r="L355" s="24">
        <v>1155</v>
      </c>
      <c r="M355" s="24">
        <v>1152</v>
      </c>
      <c r="N355" s="24">
        <v>1026</v>
      </c>
      <c r="O355" s="24">
        <v>849</v>
      </c>
      <c r="P355" s="24">
        <v>1005</v>
      </c>
      <c r="Q355" s="24">
        <v>1183</v>
      </c>
    </row>
    <row r="356" spans="1:17" x14ac:dyDescent="0.35">
      <c r="A356" s="14" t="s">
        <v>129</v>
      </c>
      <c r="B356" s="24">
        <v>1209.0955882352941</v>
      </c>
      <c r="C356" s="24">
        <v>859.62962962962968</v>
      </c>
      <c r="D356" s="24">
        <v>935</v>
      </c>
      <c r="E356" s="24">
        <v>913</v>
      </c>
      <c r="F356" s="24">
        <v>971</v>
      </c>
      <c r="G356" s="24">
        <v>1037</v>
      </c>
      <c r="H356" s="24">
        <v>982</v>
      </c>
      <c r="I356" s="24">
        <v>976</v>
      </c>
      <c r="J356" s="24">
        <v>903</v>
      </c>
      <c r="K356" s="24">
        <v>1117</v>
      </c>
      <c r="L356" s="24">
        <v>987</v>
      </c>
      <c r="M356" s="24">
        <v>1066</v>
      </c>
      <c r="N356" s="24">
        <v>1288</v>
      </c>
      <c r="O356" s="24">
        <v>1178</v>
      </c>
      <c r="P356" s="24">
        <v>1337</v>
      </c>
      <c r="Q356" s="24">
        <v>1498</v>
      </c>
    </row>
    <row r="357" spans="1:17" x14ac:dyDescent="0.35">
      <c r="A357" s="126" t="s">
        <v>152</v>
      </c>
    </row>
    <row r="358" spans="1:17" x14ac:dyDescent="0.35">
      <c r="A358" s="82" t="s">
        <v>130</v>
      </c>
    </row>
    <row r="359" spans="1:17" x14ac:dyDescent="0.35">
      <c r="A359" s="82"/>
    </row>
    <row r="361" spans="1:17" s="95" customFormat="1" x14ac:dyDescent="0.35">
      <c r="A361" s="140" t="s">
        <v>132</v>
      </c>
      <c r="B361" s="140"/>
      <c r="C361" s="140"/>
      <c r="D361" s="140"/>
      <c r="E361" s="140"/>
      <c r="F361" s="140"/>
      <c r="G361" s="140"/>
      <c r="H361" s="140"/>
      <c r="I361" s="140"/>
      <c r="J361" s="140"/>
      <c r="K361" s="140"/>
      <c r="L361" s="140"/>
      <c r="M361" s="140"/>
      <c r="N361" s="140"/>
      <c r="O361" s="140"/>
      <c r="P361" s="140"/>
      <c r="Q361" s="140"/>
    </row>
    <row r="362" spans="1:17" s="95" customFormat="1" x14ac:dyDescent="0.35">
      <c r="A362" s="140"/>
      <c r="B362" s="140"/>
      <c r="C362" s="140"/>
      <c r="D362" s="140"/>
      <c r="E362" s="140"/>
      <c r="F362" s="140"/>
      <c r="G362" s="140"/>
      <c r="H362" s="140"/>
      <c r="I362" s="140"/>
      <c r="J362" s="140"/>
      <c r="K362" s="140"/>
      <c r="L362" s="140"/>
      <c r="M362" s="140"/>
      <c r="N362" s="140"/>
      <c r="O362" s="140"/>
      <c r="P362" s="140"/>
      <c r="Q362" s="140"/>
    </row>
    <row r="364" spans="1:17" ht="16.2" x14ac:dyDescent="0.35">
      <c r="A364" s="71" t="s">
        <v>83</v>
      </c>
    </row>
    <row r="365" spans="1:17" ht="15.6" thickBot="1" x14ac:dyDescent="0.4"/>
    <row r="366" spans="1:17" ht="15.6" thickBot="1" x14ac:dyDescent="0.4">
      <c r="A366" s="9"/>
      <c r="B366" s="78">
        <v>2007</v>
      </c>
      <c r="C366" s="69">
        <v>2008</v>
      </c>
      <c r="D366" s="69">
        <v>2009</v>
      </c>
      <c r="E366" s="69">
        <v>2010</v>
      </c>
      <c r="F366" s="69">
        <v>2011</v>
      </c>
      <c r="G366" s="69">
        <v>2012</v>
      </c>
      <c r="H366" s="69">
        <v>2013</v>
      </c>
      <c r="I366" s="69">
        <v>2014</v>
      </c>
      <c r="J366" s="69">
        <v>2015</v>
      </c>
      <c r="K366" s="69">
        <v>2016</v>
      </c>
      <c r="L366" s="69">
        <v>2017</v>
      </c>
      <c r="M366" s="69">
        <v>2018</v>
      </c>
      <c r="N366" s="69">
        <v>2019</v>
      </c>
      <c r="O366" s="69">
        <v>2020</v>
      </c>
      <c r="P366" s="69">
        <v>2021</v>
      </c>
      <c r="Q366" s="70">
        <v>2022</v>
      </c>
    </row>
    <row r="367" spans="1:17" ht="27.6" x14ac:dyDescent="0.35">
      <c r="A367" s="8" t="s">
        <v>133</v>
      </c>
      <c r="B367" s="24">
        <v>5660</v>
      </c>
      <c r="C367" s="24">
        <v>3164</v>
      </c>
      <c r="D367" s="24">
        <v>2782</v>
      </c>
      <c r="E367" s="24">
        <v>3967</v>
      </c>
      <c r="F367" s="24">
        <v>6288</v>
      </c>
      <c r="G367" s="24">
        <v>3454</v>
      </c>
      <c r="H367" s="24">
        <v>5681</v>
      </c>
      <c r="I367" s="24">
        <v>9348</v>
      </c>
      <c r="J367" s="24">
        <v>6518.2981499999896</v>
      </c>
      <c r="K367" s="24">
        <v>8960.9852299999893</v>
      </c>
      <c r="L367" s="24">
        <v>9627.7343142569207</v>
      </c>
      <c r="M367" s="24">
        <v>9822.2933633030607</v>
      </c>
      <c r="N367" s="24">
        <v>7601.1923719999995</v>
      </c>
      <c r="O367" s="24">
        <v>7081.6241899999968</v>
      </c>
      <c r="P367" s="24">
        <v>11423.880999999999</v>
      </c>
      <c r="Q367" s="24">
        <v>9665.9911741700107</v>
      </c>
    </row>
    <row r="368" spans="1:17" ht="15.6" thickBot="1" x14ac:dyDescent="0.4">
      <c r="A368" s="10" t="s">
        <v>134</v>
      </c>
      <c r="B368" s="30">
        <v>1093</v>
      </c>
      <c r="C368" s="30">
        <v>868</v>
      </c>
      <c r="D368" s="30">
        <v>756</v>
      </c>
      <c r="E368" s="30">
        <v>875</v>
      </c>
      <c r="F368" s="30">
        <v>1026</v>
      </c>
      <c r="G368" s="30">
        <v>907</v>
      </c>
      <c r="H368" s="30">
        <v>1019</v>
      </c>
      <c r="I368" s="30">
        <v>1091</v>
      </c>
      <c r="J368" s="30">
        <v>1209</v>
      </c>
      <c r="K368" s="30">
        <v>1376</v>
      </c>
      <c r="L368" s="30">
        <v>1508</v>
      </c>
      <c r="M368" s="30">
        <v>1532</v>
      </c>
      <c r="N368" s="30">
        <v>1408</v>
      </c>
      <c r="O368" s="30">
        <v>1322</v>
      </c>
      <c r="P368" s="30">
        <v>1433</v>
      </c>
      <c r="Q368" s="30">
        <v>1416</v>
      </c>
    </row>
    <row r="369" spans="1:17" x14ac:dyDescent="0.35">
      <c r="A369" s="126" t="s">
        <v>152</v>
      </c>
    </row>
    <row r="371" spans="1:17" ht="16.2" x14ac:dyDescent="0.35">
      <c r="A371" s="71" t="s">
        <v>135</v>
      </c>
    </row>
    <row r="372" spans="1:17" ht="15.6" thickBot="1" x14ac:dyDescent="0.4"/>
    <row r="373" spans="1:17" ht="15.6" thickBot="1" x14ac:dyDescent="0.4">
      <c r="A373" s="32" t="s">
        <v>27</v>
      </c>
      <c r="B373" s="78">
        <v>2007</v>
      </c>
      <c r="C373" s="69">
        <v>2008</v>
      </c>
      <c r="D373" s="69">
        <v>2009</v>
      </c>
      <c r="E373" s="69">
        <v>2010</v>
      </c>
      <c r="F373" s="69">
        <v>2011</v>
      </c>
      <c r="G373" s="69">
        <v>2012</v>
      </c>
      <c r="H373" s="69">
        <v>2013</v>
      </c>
      <c r="I373" s="69">
        <v>2014</v>
      </c>
      <c r="J373" s="69">
        <v>2015</v>
      </c>
      <c r="K373" s="69">
        <v>2016</v>
      </c>
      <c r="L373" s="69">
        <v>2017</v>
      </c>
      <c r="M373" s="69">
        <v>2018</v>
      </c>
      <c r="N373" s="69">
        <v>2019</v>
      </c>
      <c r="O373" s="69">
        <v>2020</v>
      </c>
      <c r="P373" s="69">
        <v>2021</v>
      </c>
      <c r="Q373" s="70">
        <v>2022</v>
      </c>
    </row>
    <row r="374" spans="1:17" x14ac:dyDescent="0.35">
      <c r="A374" s="33" t="s">
        <v>41</v>
      </c>
      <c r="B374" s="24">
        <v>1242.2166999999999</v>
      </c>
      <c r="C374" s="24">
        <v>1166.4692608221035</v>
      </c>
      <c r="D374" s="24">
        <v>766.92544028999976</v>
      </c>
      <c r="E374" s="24">
        <v>760.70004000000051</v>
      </c>
      <c r="F374" s="24">
        <v>1566.1498800000006</v>
      </c>
      <c r="G374" s="24">
        <v>1500.3200799999997</v>
      </c>
      <c r="H374" s="24">
        <v>1005.6219399999998</v>
      </c>
      <c r="I374" s="24">
        <v>2038.674</v>
      </c>
      <c r="J374" s="24">
        <v>1280.0548000000008</v>
      </c>
      <c r="K374" s="24">
        <v>2313.9710200000004</v>
      </c>
      <c r="L374" s="24">
        <v>1939.2350687211956</v>
      </c>
      <c r="M374" s="24">
        <v>2288.50724263657</v>
      </c>
      <c r="N374" s="24">
        <v>1267.9504400000003</v>
      </c>
      <c r="O374" s="24">
        <v>1777.7885499999991</v>
      </c>
      <c r="P374" s="24">
        <v>2597.7842530000048</v>
      </c>
      <c r="Q374" s="24">
        <v>1812.6409136799978</v>
      </c>
    </row>
    <row r="375" spans="1:17" x14ac:dyDescent="0.35">
      <c r="A375" s="34" t="s">
        <v>136</v>
      </c>
      <c r="B375" s="24">
        <v>2232.7851600000004</v>
      </c>
      <c r="C375" s="24">
        <v>968.79084800607825</v>
      </c>
      <c r="D375" s="24">
        <v>285.73038000000008</v>
      </c>
      <c r="E375" s="24">
        <v>1730.1984899999998</v>
      </c>
      <c r="F375" s="24">
        <v>2179.5748499999995</v>
      </c>
      <c r="G375" s="24">
        <v>832.98722999999995</v>
      </c>
      <c r="H375" s="24">
        <v>1585.8109000000002</v>
      </c>
      <c r="I375" s="24">
        <v>3608.6680000000001</v>
      </c>
      <c r="J375" s="24">
        <v>1944.7459600000002</v>
      </c>
      <c r="K375" s="24">
        <v>3177.6774999999993</v>
      </c>
      <c r="L375" s="24">
        <v>3725.9072899999978</v>
      </c>
      <c r="M375" s="24">
        <v>3596.2607899999998</v>
      </c>
      <c r="N375" s="24">
        <v>2762.8770600000012</v>
      </c>
      <c r="O375" s="24">
        <v>2767.4723999999983</v>
      </c>
      <c r="P375" s="24">
        <v>4551.2465129999982</v>
      </c>
      <c r="Q375" s="24">
        <v>3858.6613184900025</v>
      </c>
    </row>
    <row r="376" spans="1:17" x14ac:dyDescent="0.35">
      <c r="A376" s="34" t="s">
        <v>137</v>
      </c>
      <c r="B376" s="24">
        <v>339.11781999999999</v>
      </c>
      <c r="C376" s="24">
        <v>211.40451518961652</v>
      </c>
      <c r="D376" s="24">
        <v>164.97616000000008</v>
      </c>
      <c r="E376" s="24">
        <v>365.37254999999988</v>
      </c>
      <c r="F376" s="24">
        <v>516.89280000000008</v>
      </c>
      <c r="G376" s="24">
        <v>226.41295999999997</v>
      </c>
      <c r="H376" s="24">
        <v>634.30805999999995</v>
      </c>
      <c r="I376" s="24">
        <v>413.01299999999998</v>
      </c>
      <c r="J376" s="24">
        <v>625.97588000000007</v>
      </c>
      <c r="K376" s="24">
        <v>1288.5988399999999</v>
      </c>
      <c r="L376" s="24">
        <v>721.18193199042798</v>
      </c>
      <c r="M376" s="24">
        <v>887.14535159000002</v>
      </c>
      <c r="N376" s="24">
        <v>616.31523999999945</v>
      </c>
      <c r="O376" s="24">
        <v>636.3406200000004</v>
      </c>
      <c r="P376" s="24">
        <v>740.28621299999952</v>
      </c>
      <c r="Q376" s="24">
        <v>1183.9165269999994</v>
      </c>
    </row>
    <row r="377" spans="1:17" x14ac:dyDescent="0.35">
      <c r="A377" s="35" t="s">
        <v>138</v>
      </c>
      <c r="B377" s="24">
        <v>518.54601000000002</v>
      </c>
      <c r="C377" s="24">
        <v>117.08055499382021</v>
      </c>
      <c r="D377" s="24">
        <v>694.58668999999975</v>
      </c>
      <c r="E377" s="24">
        <v>448.59872999999976</v>
      </c>
      <c r="F377" s="24">
        <v>1468.8166700000011</v>
      </c>
      <c r="G377" s="24">
        <v>287.2732300000003</v>
      </c>
      <c r="H377" s="24">
        <v>1047.9591185200004</v>
      </c>
      <c r="I377" s="24">
        <v>342.51799999999997</v>
      </c>
      <c r="J377" s="24">
        <v>928.95355000000404</v>
      </c>
      <c r="K377" s="24">
        <v>516.35686000000055</v>
      </c>
      <c r="L377" s="24">
        <v>1204.9401345556712</v>
      </c>
      <c r="M377" s="24">
        <v>669.77422999999897</v>
      </c>
      <c r="N377" s="24">
        <v>547.90822999999943</v>
      </c>
      <c r="O377" s="24">
        <v>403.17089999999956</v>
      </c>
      <c r="P377" s="24">
        <v>979.79331499999682</v>
      </c>
      <c r="Q377" s="24">
        <v>218.41838899999996</v>
      </c>
    </row>
    <row r="378" spans="1:17" x14ac:dyDescent="0.35">
      <c r="A378" s="35" t="s">
        <v>139</v>
      </c>
      <c r="B378" s="24">
        <v>203.23935</v>
      </c>
      <c r="C378" s="24">
        <v>283.36107482848649</v>
      </c>
      <c r="D378" s="24">
        <v>385.94256000000007</v>
      </c>
      <c r="E378" s="24">
        <v>96.618130000000022</v>
      </c>
      <c r="F378" s="24">
        <v>38.677130000000005</v>
      </c>
      <c r="G378" s="24">
        <v>146.87828366749997</v>
      </c>
      <c r="H378" s="24">
        <v>482.12090999999998</v>
      </c>
      <c r="I378" s="24">
        <v>42.633000000000003</v>
      </c>
      <c r="J378" s="24">
        <v>197.52461</v>
      </c>
      <c r="K378" s="24">
        <v>144.81929999999997</v>
      </c>
      <c r="L378" s="24">
        <v>243.64820873949583</v>
      </c>
      <c r="M378" s="24">
        <v>720.54952047999996</v>
      </c>
      <c r="N378" s="24">
        <v>662.02201000000014</v>
      </c>
      <c r="O378" s="24">
        <v>120.04571</v>
      </c>
      <c r="P378" s="24">
        <v>165.62450799999996</v>
      </c>
      <c r="Q378" s="24">
        <v>543.69389999999999</v>
      </c>
    </row>
    <row r="379" spans="1:17" x14ac:dyDescent="0.35">
      <c r="A379" s="35" t="s">
        <v>140</v>
      </c>
      <c r="B379" s="24"/>
      <c r="C379" s="24">
        <v>0</v>
      </c>
      <c r="D379" s="24">
        <v>0</v>
      </c>
      <c r="E379" s="24">
        <v>7.6464399999999983</v>
      </c>
      <c r="F379" s="24">
        <v>12.90286</v>
      </c>
      <c r="G379" s="24">
        <v>2.3402899999999995</v>
      </c>
      <c r="H379" s="24">
        <v>409.94835999999987</v>
      </c>
      <c r="I379" s="24">
        <v>129.751</v>
      </c>
      <c r="J379" s="24">
        <v>325.87828000000002</v>
      </c>
      <c r="K379" s="24">
        <v>3.4049899999999997</v>
      </c>
      <c r="L379" s="24">
        <v>147.52462290598297</v>
      </c>
      <c r="M379" s="24">
        <v>57.584739999999996</v>
      </c>
      <c r="N379" s="24">
        <v>1.9752700000000001</v>
      </c>
      <c r="O379" s="24"/>
      <c r="P379" s="24">
        <v>16.56814</v>
      </c>
      <c r="Q379" s="24"/>
    </row>
    <row r="380" spans="1:17" x14ac:dyDescent="0.35">
      <c r="A380" s="35" t="s">
        <v>141</v>
      </c>
      <c r="B380" s="24">
        <v>967.73222999999996</v>
      </c>
      <c r="C380" s="24">
        <v>234.26395668340155</v>
      </c>
      <c r="D380" s="24">
        <v>201.15043</v>
      </c>
      <c r="E380" s="24">
        <v>394.15509000000009</v>
      </c>
      <c r="F380" s="24">
        <v>184.78176999999999</v>
      </c>
      <c r="G380" s="24">
        <v>180.07077999999996</v>
      </c>
      <c r="H380" s="24">
        <v>235.50713999999996</v>
      </c>
      <c r="I380" s="24">
        <v>1865.0709999999999</v>
      </c>
      <c r="J380" s="24">
        <v>831.96895000000006</v>
      </c>
      <c r="K380" s="24">
        <v>1278.6737199999995</v>
      </c>
      <c r="L380" s="24">
        <v>1346.9911200000004</v>
      </c>
      <c r="M380" s="24">
        <v>1238.0481299999999</v>
      </c>
      <c r="N380" s="24">
        <v>1468.9439219999983</v>
      </c>
      <c r="O380" s="24">
        <v>1208.6750999999988</v>
      </c>
      <c r="P380" s="24">
        <v>2213.9652429999996</v>
      </c>
      <c r="Q380" s="24">
        <v>1859.5892599999995</v>
      </c>
    </row>
    <row r="381" spans="1:17" x14ac:dyDescent="0.35">
      <c r="A381" s="35" t="s">
        <v>142</v>
      </c>
      <c r="B381" s="24">
        <v>156.13851</v>
      </c>
      <c r="C381" s="24">
        <v>182.50761947649369</v>
      </c>
      <c r="D381" s="24">
        <v>283.00239999999997</v>
      </c>
      <c r="E381" s="24">
        <v>164.20429000000001</v>
      </c>
      <c r="F381" s="24">
        <v>319.75765000000001</v>
      </c>
      <c r="G381" s="24">
        <v>277.50099000000012</v>
      </c>
      <c r="H381" s="24">
        <v>279.68243000000012</v>
      </c>
      <c r="I381" s="24">
        <v>908.10757999999998</v>
      </c>
      <c r="J381" s="24">
        <v>383.19611999999989</v>
      </c>
      <c r="K381" s="24">
        <v>237.483</v>
      </c>
      <c r="L381" s="24">
        <v>298.30593734414998</v>
      </c>
      <c r="M381" s="24">
        <v>364.42335859649103</v>
      </c>
      <c r="N381" s="24">
        <v>273.20019999999994</v>
      </c>
      <c r="O381" s="24">
        <v>168.13090999999989</v>
      </c>
      <c r="P381" s="24">
        <v>158.61258199999997</v>
      </c>
      <c r="Q381" s="24">
        <v>189.07086599999994</v>
      </c>
    </row>
    <row r="382" spans="1:17" ht="15.6" thickBot="1" x14ac:dyDescent="0.4">
      <c r="A382" s="36" t="s">
        <v>16</v>
      </c>
      <c r="B382" s="28">
        <v>5659.775779999999</v>
      </c>
      <c r="C382" s="28">
        <v>3163.877829999999</v>
      </c>
      <c r="D382" s="28">
        <v>2782.3140602899998</v>
      </c>
      <c r="E382" s="28">
        <v>3967.4937600000003</v>
      </c>
      <c r="F382" s="28">
        <v>6287.5536100000008</v>
      </c>
      <c r="G382" s="28">
        <v>3453.7838436675002</v>
      </c>
      <c r="H382" s="28">
        <v>5680.958858519999</v>
      </c>
      <c r="I382" s="28">
        <v>9348</v>
      </c>
      <c r="J382" s="28">
        <v>6518.2981499999896</v>
      </c>
      <c r="K382" s="28">
        <v>8960.9852300000002</v>
      </c>
      <c r="L382" s="28">
        <v>9627.7343142569225</v>
      </c>
      <c r="M382" s="28">
        <v>9822.2933633030589</v>
      </c>
      <c r="N382" s="28">
        <v>7601.1923719999995</v>
      </c>
      <c r="O382" s="28">
        <v>7081.624189999995</v>
      </c>
      <c r="P382" s="28">
        <v>11423.880767000001</v>
      </c>
      <c r="Q382" s="28">
        <v>9665.9911741699998</v>
      </c>
    </row>
    <row r="383" spans="1:17" x14ac:dyDescent="0.35">
      <c r="A383" s="126" t="s">
        <v>152</v>
      </c>
    </row>
    <row r="384" spans="1:17" ht="15.6" thickBot="1" x14ac:dyDescent="0.4"/>
    <row r="385" spans="1:17" ht="15.6" thickBot="1" x14ac:dyDescent="0.4">
      <c r="A385" s="32" t="s">
        <v>131</v>
      </c>
      <c r="B385" s="78">
        <v>2007</v>
      </c>
      <c r="C385" s="69">
        <v>2008</v>
      </c>
      <c r="D385" s="69">
        <v>2009</v>
      </c>
      <c r="E385" s="69">
        <v>2010</v>
      </c>
      <c r="F385" s="69">
        <v>2011</v>
      </c>
      <c r="G385" s="69">
        <v>2012</v>
      </c>
      <c r="H385" s="69">
        <v>2013</v>
      </c>
      <c r="I385" s="69">
        <v>2014</v>
      </c>
      <c r="J385" s="69">
        <v>2015</v>
      </c>
      <c r="K385" s="69">
        <v>2016</v>
      </c>
      <c r="L385" s="69">
        <v>2017</v>
      </c>
      <c r="M385" s="69">
        <v>2018</v>
      </c>
      <c r="N385" s="69">
        <v>2019</v>
      </c>
      <c r="O385" s="69">
        <v>2020</v>
      </c>
      <c r="P385" s="69">
        <v>2021</v>
      </c>
      <c r="Q385" s="70">
        <v>2022</v>
      </c>
    </row>
    <row r="386" spans="1:17" x14ac:dyDescent="0.35">
      <c r="A386" s="33" t="s">
        <v>41</v>
      </c>
      <c r="B386" s="24">
        <v>335</v>
      </c>
      <c r="C386" s="24">
        <v>233</v>
      </c>
      <c r="D386" s="24">
        <v>138</v>
      </c>
      <c r="E386" s="24">
        <v>176</v>
      </c>
      <c r="F386" s="24">
        <v>201</v>
      </c>
      <c r="G386" s="24">
        <v>205</v>
      </c>
      <c r="H386" s="24">
        <v>200</v>
      </c>
      <c r="I386" s="24">
        <v>179</v>
      </c>
      <c r="J386" s="24">
        <v>249</v>
      </c>
      <c r="K386" s="24">
        <v>240</v>
      </c>
      <c r="L386" s="24">
        <v>262</v>
      </c>
      <c r="M386" s="24">
        <v>194</v>
      </c>
      <c r="N386" s="24">
        <v>144</v>
      </c>
      <c r="O386" s="24">
        <v>151</v>
      </c>
      <c r="P386" s="24">
        <v>264</v>
      </c>
      <c r="Q386" s="24">
        <v>232</v>
      </c>
    </row>
    <row r="387" spans="1:17" x14ac:dyDescent="0.35">
      <c r="A387" s="34" t="s">
        <v>136</v>
      </c>
      <c r="B387" s="24">
        <v>163</v>
      </c>
      <c r="C387" s="24">
        <v>145</v>
      </c>
      <c r="D387" s="24">
        <v>84</v>
      </c>
      <c r="E387" s="24">
        <v>140</v>
      </c>
      <c r="F387" s="24">
        <v>166</v>
      </c>
      <c r="G387" s="24">
        <v>150</v>
      </c>
      <c r="H387" s="24">
        <v>133</v>
      </c>
      <c r="I387" s="24">
        <v>144</v>
      </c>
      <c r="J387" s="24">
        <v>189</v>
      </c>
      <c r="K387" s="24">
        <v>176</v>
      </c>
      <c r="L387" s="24">
        <v>178</v>
      </c>
      <c r="M387" s="24">
        <v>226</v>
      </c>
      <c r="N387" s="24">
        <v>168</v>
      </c>
      <c r="O387" s="24">
        <v>177</v>
      </c>
      <c r="P387" s="24">
        <v>232</v>
      </c>
      <c r="Q387" s="24">
        <v>214</v>
      </c>
    </row>
    <row r="388" spans="1:17" x14ac:dyDescent="0.35">
      <c r="A388" s="34" t="s">
        <v>137</v>
      </c>
      <c r="B388" s="24">
        <v>238</v>
      </c>
      <c r="C388" s="24">
        <v>165</v>
      </c>
      <c r="D388" s="24">
        <v>133</v>
      </c>
      <c r="E388" s="24">
        <v>176</v>
      </c>
      <c r="F388" s="24">
        <v>223</v>
      </c>
      <c r="G388" s="24">
        <v>190</v>
      </c>
      <c r="H388" s="24">
        <v>205</v>
      </c>
      <c r="I388" s="24">
        <v>169</v>
      </c>
      <c r="J388" s="24">
        <v>233</v>
      </c>
      <c r="K388" s="24">
        <v>264</v>
      </c>
      <c r="L388" s="24">
        <v>319</v>
      </c>
      <c r="M388" s="24">
        <v>261</v>
      </c>
      <c r="N388" s="24">
        <v>274</v>
      </c>
      <c r="O388" s="24">
        <v>213</v>
      </c>
      <c r="P388" s="24">
        <v>303</v>
      </c>
      <c r="Q388" s="24">
        <v>313</v>
      </c>
    </row>
    <row r="389" spans="1:17" x14ac:dyDescent="0.35">
      <c r="A389" s="35" t="s">
        <v>138</v>
      </c>
      <c r="B389" s="24">
        <v>342</v>
      </c>
      <c r="C389" s="24">
        <v>98</v>
      </c>
      <c r="D389" s="24">
        <v>112</v>
      </c>
      <c r="E389" s="24">
        <v>124</v>
      </c>
      <c r="F389" s="24">
        <v>158</v>
      </c>
      <c r="G389" s="24">
        <v>114</v>
      </c>
      <c r="H389" s="24">
        <v>147</v>
      </c>
      <c r="I389" s="24">
        <v>155</v>
      </c>
      <c r="J389" s="24">
        <v>176</v>
      </c>
      <c r="K389" s="24">
        <v>169</v>
      </c>
      <c r="L389" s="24">
        <v>206</v>
      </c>
      <c r="M389" s="24">
        <v>170</v>
      </c>
      <c r="N389" s="24">
        <v>170</v>
      </c>
      <c r="O389" s="24">
        <v>169</v>
      </c>
      <c r="P389" s="24">
        <v>151</v>
      </c>
      <c r="Q389" s="24">
        <v>112</v>
      </c>
    </row>
    <row r="390" spans="1:17" x14ac:dyDescent="0.35">
      <c r="A390" s="35" t="s">
        <v>139</v>
      </c>
      <c r="B390" s="24">
        <v>39</v>
      </c>
      <c r="C390" s="24">
        <v>25</v>
      </c>
      <c r="D390" s="24">
        <v>11</v>
      </c>
      <c r="E390" s="24">
        <v>33</v>
      </c>
      <c r="F390" s="24">
        <v>14</v>
      </c>
      <c r="G390" s="24">
        <v>37</v>
      </c>
      <c r="H390" s="24">
        <v>18</v>
      </c>
      <c r="I390" s="24">
        <v>10</v>
      </c>
      <c r="J390" s="24">
        <v>26</v>
      </c>
      <c r="K390" s="24">
        <v>35</v>
      </c>
      <c r="L390" s="24">
        <v>54</v>
      </c>
      <c r="M390" s="24">
        <v>45</v>
      </c>
      <c r="N390" s="24">
        <v>35</v>
      </c>
      <c r="O390" s="24">
        <v>26</v>
      </c>
      <c r="P390" s="24">
        <v>31</v>
      </c>
      <c r="Q390" s="24">
        <v>30</v>
      </c>
    </row>
    <row r="391" spans="1:17" x14ac:dyDescent="0.35">
      <c r="A391" s="35" t="s">
        <v>140</v>
      </c>
      <c r="B391" s="24"/>
      <c r="C391" s="24"/>
      <c r="D391" s="24"/>
      <c r="E391" s="24">
        <v>8</v>
      </c>
      <c r="F391" s="24">
        <v>5</v>
      </c>
      <c r="G391" s="24">
        <v>2</v>
      </c>
      <c r="H391" s="24">
        <v>6</v>
      </c>
      <c r="I391" s="24">
        <v>12</v>
      </c>
      <c r="J391" s="24">
        <v>11</v>
      </c>
      <c r="K391" s="24">
        <v>8</v>
      </c>
      <c r="L391" s="24">
        <v>3</v>
      </c>
      <c r="M391" s="24">
        <v>7</v>
      </c>
      <c r="N391" s="24">
        <v>3</v>
      </c>
      <c r="O391" s="24">
        <v>0</v>
      </c>
      <c r="P391" s="24">
        <v>5</v>
      </c>
      <c r="Q391" s="24"/>
    </row>
    <row r="392" spans="1:17" x14ac:dyDescent="0.35">
      <c r="A392" s="35" t="s">
        <v>141</v>
      </c>
      <c r="B392" s="24">
        <v>431</v>
      </c>
      <c r="C392" s="24">
        <f>20+151+33+29</f>
        <v>233</v>
      </c>
      <c r="D392" s="24">
        <f>141+8+29+9</f>
        <v>187</v>
      </c>
      <c r="E392" s="24">
        <f>9+133+20</f>
        <v>162</v>
      </c>
      <c r="F392" s="24">
        <v>199</v>
      </c>
      <c r="G392" s="24">
        <v>159</v>
      </c>
      <c r="H392" s="24">
        <v>198</v>
      </c>
      <c r="I392" s="24">
        <v>345</v>
      </c>
      <c r="J392" s="24">
        <v>321</v>
      </c>
      <c r="K392" s="24">
        <v>494</v>
      </c>
      <c r="L392" s="24">
        <v>477</v>
      </c>
      <c r="M392" s="24">
        <v>587</v>
      </c>
      <c r="N392" s="24">
        <v>618</v>
      </c>
      <c r="O392" s="24">
        <v>616</v>
      </c>
      <c r="P392" s="24">
        <v>498</v>
      </c>
      <c r="Q392" s="24">
        <v>531</v>
      </c>
    </row>
    <row r="393" spans="1:17" x14ac:dyDescent="0.35">
      <c r="A393" s="35" t="s">
        <v>142</v>
      </c>
      <c r="B393" s="24">
        <v>105</v>
      </c>
      <c r="C393" s="24">
        <v>93</v>
      </c>
      <c r="D393" s="24">
        <v>125</v>
      </c>
      <c r="E393" s="24">
        <f>53+24+15</f>
        <v>92</v>
      </c>
      <c r="F393" s="24">
        <v>128</v>
      </c>
      <c r="G393" s="24">
        <v>116</v>
      </c>
      <c r="H393" s="24">
        <v>145</v>
      </c>
      <c r="I393" s="24">
        <v>177</v>
      </c>
      <c r="J393" s="24">
        <v>143</v>
      </c>
      <c r="K393" s="24">
        <v>139</v>
      </c>
      <c r="L393" s="24">
        <v>126</v>
      </c>
      <c r="M393" s="24">
        <v>170</v>
      </c>
      <c r="N393" s="24">
        <v>135</v>
      </c>
      <c r="O393" s="24">
        <v>88</v>
      </c>
      <c r="P393" s="24">
        <v>109</v>
      </c>
      <c r="Q393" s="24">
        <v>141</v>
      </c>
    </row>
    <row r="394" spans="1:17" ht="15.6" thickBot="1" x14ac:dyDescent="0.4">
      <c r="A394" s="36" t="s">
        <v>16</v>
      </c>
      <c r="B394" s="28">
        <v>1093</v>
      </c>
      <c r="C394" s="28">
        <v>868</v>
      </c>
      <c r="D394" s="28">
        <v>756</v>
      </c>
      <c r="E394" s="28">
        <v>875</v>
      </c>
      <c r="F394" s="28">
        <v>1026</v>
      </c>
      <c r="G394" s="28">
        <v>907</v>
      </c>
      <c r="H394" s="28">
        <v>1019</v>
      </c>
      <c r="I394" s="28">
        <v>1091</v>
      </c>
      <c r="J394" s="28">
        <v>1209</v>
      </c>
      <c r="K394" s="28">
        <v>1376</v>
      </c>
      <c r="L394" s="28">
        <v>1508</v>
      </c>
      <c r="M394" s="28">
        <v>1532</v>
      </c>
      <c r="N394" s="28">
        <v>1408</v>
      </c>
      <c r="O394" s="28">
        <v>1322</v>
      </c>
      <c r="P394" s="28">
        <v>1433</v>
      </c>
      <c r="Q394" s="28">
        <v>1416</v>
      </c>
    </row>
    <row r="395" spans="1:17" x14ac:dyDescent="0.35">
      <c r="A395" s="126" t="s">
        <v>152</v>
      </c>
      <c r="B395" s="47"/>
      <c r="C395" s="47"/>
      <c r="D395" s="47"/>
      <c r="E395" s="47"/>
      <c r="F395" s="47"/>
      <c r="G395" s="47"/>
      <c r="H395" s="47"/>
      <c r="I395" s="47"/>
      <c r="J395" s="47"/>
      <c r="K395" s="47"/>
      <c r="L395" s="47"/>
      <c r="M395" s="47"/>
      <c r="N395" s="47"/>
      <c r="O395" s="47"/>
      <c r="P395" s="47"/>
      <c r="Q395" s="47"/>
    </row>
    <row r="396" spans="1:17" x14ac:dyDescent="0.35">
      <c r="A396" s="46" t="s">
        <v>143</v>
      </c>
    </row>
  </sheetData>
  <mergeCells count="19">
    <mergeCell ref="A10:Q11"/>
    <mergeCell ref="A74:Q75"/>
    <mergeCell ref="A361:Q362"/>
    <mergeCell ref="AO22:AQ22"/>
    <mergeCell ref="AR22:AT22"/>
    <mergeCell ref="AU22:AW22"/>
    <mergeCell ref="AL22:AN22"/>
    <mergeCell ref="AI22:AK22"/>
    <mergeCell ref="B22:D22"/>
    <mergeCell ref="E22:G22"/>
    <mergeCell ref="H22:J22"/>
    <mergeCell ref="K22:M22"/>
    <mergeCell ref="N22:P22"/>
    <mergeCell ref="AF22:AH22"/>
    <mergeCell ref="Q22:S22"/>
    <mergeCell ref="T22:V22"/>
    <mergeCell ref="W22:Y22"/>
    <mergeCell ref="Z22:AB22"/>
    <mergeCell ref="AC22:AE22"/>
  </mergeCells>
  <hyperlinks>
    <hyperlink ref="H4:J4" location="'Capital-investissement'!A10:L71" display="Levées de capitaux…......................... Ligne 10" xr:uid="{BAD8ACF4-B16B-428C-B0C7-FD0178805A3D}"/>
    <hyperlink ref="H5:J5" location="'Capital-investissement'!A74:L384" display="Investissements…................................. Ligne 74" xr:uid="{E4198CB1-5C2C-4874-9334-E865402CD8CA}"/>
    <hyperlink ref="H6:J6" location="'Capital-investissement'!A387:L422" display="Cessions...................................................... Ligne 387" xr:uid="{2A4D958F-A379-437D-B2BE-EFFABA21FEF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AB74-5932-478B-ADCB-83BEBDADCE7A}">
  <sheetPr>
    <tabColor theme="6"/>
  </sheetPr>
  <dimension ref="A1:Q127"/>
  <sheetViews>
    <sheetView zoomScale="85" zoomScaleNormal="85" workbookViewId="0">
      <pane ySplit="7" topLeftCell="A9" activePane="bottomLeft" state="frozen"/>
      <selection activeCell="D8" sqref="D8"/>
      <selection pane="bottomLeft"/>
    </sheetView>
  </sheetViews>
  <sheetFormatPr baseColWidth="10" defaultColWidth="11.33203125" defaultRowHeight="15" x14ac:dyDescent="0.35"/>
  <cols>
    <col min="1" max="1" width="34.75" style="1" customWidth="1"/>
    <col min="2" max="7" width="11.33203125" style="1"/>
    <col min="8" max="8" width="11.33203125" style="1" customWidth="1"/>
    <col min="9" max="16384" width="11.33203125" style="1"/>
  </cols>
  <sheetData>
    <row r="1" spans="1:17" s="100" customFormat="1" x14ac:dyDescent="0.35"/>
    <row r="2" spans="1:17" s="100" customFormat="1" x14ac:dyDescent="0.35"/>
    <row r="3" spans="1:17" s="100" customFormat="1" ht="15.6" thickBot="1" x14ac:dyDescent="0.4"/>
    <row r="4" spans="1:17" s="100" customFormat="1" x14ac:dyDescent="0.35">
      <c r="H4" s="101" t="s">
        <v>28</v>
      </c>
      <c r="I4" s="102"/>
      <c r="J4" s="102"/>
      <c r="K4" s="103"/>
    </row>
    <row r="5" spans="1:17" s="104" customFormat="1" ht="22.5" customHeight="1" thickBot="1" x14ac:dyDescent="0.4">
      <c r="B5" s="105"/>
      <c r="C5" s="105"/>
      <c r="D5" s="105"/>
      <c r="H5" s="106" t="s">
        <v>29</v>
      </c>
      <c r="I5" s="107"/>
      <c r="J5" s="107"/>
      <c r="K5" s="108"/>
    </row>
    <row r="6" spans="1:17" s="104" customFormat="1" ht="48" x14ac:dyDescent="0.35">
      <c r="A6" s="109" t="s">
        <v>15</v>
      </c>
    </row>
    <row r="7" spans="1:17" s="104" customFormat="1" ht="14.4" customHeight="1" x14ac:dyDescent="0.35">
      <c r="A7" s="110"/>
      <c r="B7" s="110"/>
      <c r="C7" s="110"/>
      <c r="D7" s="110"/>
      <c r="E7" s="100"/>
      <c r="F7" s="100"/>
      <c r="G7" s="100"/>
    </row>
    <row r="9" spans="1:17" s="111" customFormat="1" x14ac:dyDescent="0.35">
      <c r="A9" s="143" t="s">
        <v>11</v>
      </c>
      <c r="B9" s="143"/>
      <c r="C9" s="143"/>
      <c r="D9" s="143"/>
      <c r="E9" s="143"/>
      <c r="F9" s="143"/>
      <c r="G9" s="143"/>
      <c r="H9" s="143"/>
      <c r="I9" s="143"/>
      <c r="J9" s="143"/>
      <c r="K9" s="143"/>
      <c r="L9" s="143"/>
      <c r="M9" s="143"/>
      <c r="N9" s="143"/>
      <c r="O9" s="143"/>
      <c r="P9" s="143"/>
      <c r="Q9" s="143"/>
    </row>
    <row r="10" spans="1:17" s="111" customFormat="1" x14ac:dyDescent="0.35">
      <c r="A10" s="143"/>
      <c r="B10" s="143"/>
      <c r="C10" s="143"/>
      <c r="D10" s="143"/>
      <c r="E10" s="143"/>
      <c r="F10" s="143"/>
      <c r="G10" s="143"/>
      <c r="H10" s="143"/>
      <c r="I10" s="143"/>
      <c r="J10" s="143"/>
      <c r="K10" s="143"/>
      <c r="L10" s="143"/>
      <c r="M10" s="143"/>
      <c r="N10" s="143"/>
      <c r="O10" s="143"/>
      <c r="P10" s="143"/>
      <c r="Q10" s="143"/>
    </row>
    <row r="12" spans="1:17" ht="16.2" x14ac:dyDescent="0.35">
      <c r="A12" s="55" t="s">
        <v>12</v>
      </c>
    </row>
    <row r="13" spans="1:17" ht="15.6" thickBot="1" x14ac:dyDescent="0.4"/>
    <row r="14" spans="1:17" ht="15.6" thickBot="1" x14ac:dyDescent="0.4">
      <c r="A14" s="9"/>
      <c r="B14" s="69">
        <v>2017</v>
      </c>
      <c r="C14" s="69">
        <v>2018</v>
      </c>
      <c r="D14" s="69">
        <v>2019</v>
      </c>
      <c r="E14" s="69">
        <v>2020</v>
      </c>
      <c r="F14" s="69">
        <v>2021</v>
      </c>
      <c r="G14" s="70">
        <v>2022</v>
      </c>
    </row>
    <row r="15" spans="1:17" ht="15.6" thickBot="1" x14ac:dyDescent="0.4">
      <c r="A15" s="18" t="s">
        <v>30</v>
      </c>
      <c r="B15" s="76">
        <v>4195.9384668721359</v>
      </c>
      <c r="C15" s="76">
        <v>12058.240915</v>
      </c>
      <c r="D15" s="76">
        <v>9877.5865795073751</v>
      </c>
      <c r="E15" s="76">
        <v>5026.9689099999996</v>
      </c>
      <c r="F15" s="76">
        <v>17249.908584000001</v>
      </c>
      <c r="G15" s="76">
        <v>16002.39611</v>
      </c>
    </row>
    <row r="16" spans="1:17" x14ac:dyDescent="0.35">
      <c r="A16" s="126" t="s">
        <v>152</v>
      </c>
    </row>
    <row r="18" spans="1:10" ht="16.2" x14ac:dyDescent="0.35">
      <c r="A18" s="55" t="s">
        <v>31</v>
      </c>
    </row>
    <row r="19" spans="1:10" ht="15.6" thickBot="1" x14ac:dyDescent="0.4"/>
    <row r="20" spans="1:10" ht="15.6" thickBot="1" x14ac:dyDescent="0.4">
      <c r="A20" s="13"/>
      <c r="B20" s="141">
        <v>2020</v>
      </c>
      <c r="C20" s="142"/>
      <c r="D20" s="142"/>
      <c r="E20" s="141">
        <v>2021</v>
      </c>
      <c r="F20" s="142"/>
      <c r="G20" s="142"/>
      <c r="H20" s="141">
        <v>2022</v>
      </c>
      <c r="I20" s="142"/>
      <c r="J20" s="142"/>
    </row>
    <row r="21" spans="1:10" ht="15.6" thickBot="1" x14ac:dyDescent="0.4">
      <c r="A21" s="57" t="s">
        <v>18</v>
      </c>
      <c r="B21" s="19" t="s">
        <v>32</v>
      </c>
      <c r="C21" s="20" t="s">
        <v>33</v>
      </c>
      <c r="D21" s="21" t="s">
        <v>16</v>
      </c>
      <c r="E21" s="19" t="s">
        <v>32</v>
      </c>
      <c r="F21" s="20" t="s">
        <v>33</v>
      </c>
      <c r="G21" s="21" t="s">
        <v>16</v>
      </c>
      <c r="H21" s="19" t="s">
        <v>32</v>
      </c>
      <c r="I21" s="20" t="s">
        <v>33</v>
      </c>
      <c r="J21" s="21" t="s">
        <v>16</v>
      </c>
    </row>
    <row r="22" spans="1:10" x14ac:dyDescent="0.35">
      <c r="A22" s="77" t="s">
        <v>34</v>
      </c>
      <c r="B22" s="58">
        <v>1214</v>
      </c>
      <c r="C22" s="58">
        <v>887</v>
      </c>
      <c r="D22" s="58">
        <v>2101</v>
      </c>
      <c r="E22" s="58">
        <v>2203.6745300000002</v>
      </c>
      <c r="F22" s="58">
        <v>2285.9868129999995</v>
      </c>
      <c r="G22" s="58">
        <v>4489.6613429999998</v>
      </c>
      <c r="H22" s="58">
        <v>1582.312735</v>
      </c>
      <c r="I22" s="58">
        <v>1437.3283609999999</v>
      </c>
      <c r="J22" s="58">
        <v>3019.6410959999994</v>
      </c>
    </row>
    <row r="23" spans="1:10" x14ac:dyDescent="0.35">
      <c r="A23" s="130" t="s">
        <v>35</v>
      </c>
      <c r="B23" s="58">
        <v>17.774099999999997</v>
      </c>
      <c r="C23" s="58">
        <v>210</v>
      </c>
      <c r="D23" s="58">
        <v>227.7741</v>
      </c>
      <c r="E23" s="58">
        <v>538.04260999999997</v>
      </c>
      <c r="F23" s="58">
        <v>2643.7280250000003</v>
      </c>
      <c r="G23" s="58">
        <v>3181.7706350000003</v>
      </c>
      <c r="H23" s="58">
        <v>468.89255259000004</v>
      </c>
      <c r="I23" s="58">
        <v>4081.7579079999996</v>
      </c>
      <c r="J23" s="58">
        <v>4550.65046059</v>
      </c>
    </row>
    <row r="24" spans="1:10" x14ac:dyDescent="0.35">
      <c r="A24" s="130" t="s">
        <v>36</v>
      </c>
      <c r="B24" s="58">
        <v>39.412120000000002</v>
      </c>
      <c r="C24" s="58">
        <v>0</v>
      </c>
      <c r="D24" s="58">
        <v>39.412120000000002</v>
      </c>
      <c r="E24" s="58">
        <v>45.286839999999998</v>
      </c>
      <c r="F24" s="58">
        <v>121.62868999999999</v>
      </c>
      <c r="G24" s="58">
        <v>166.91552999999999</v>
      </c>
      <c r="H24" s="58">
        <v>154.75224800000001</v>
      </c>
      <c r="I24" s="58">
        <v>25.2</v>
      </c>
      <c r="J24" s="58">
        <v>179.952248</v>
      </c>
    </row>
    <row r="25" spans="1:10" x14ac:dyDescent="0.35">
      <c r="A25" s="130" t="s">
        <v>37</v>
      </c>
      <c r="B25" s="58">
        <v>90</v>
      </c>
      <c r="C25" s="58">
        <v>979.86999999999989</v>
      </c>
      <c r="D25" s="58">
        <v>1069.8699999999999</v>
      </c>
      <c r="E25" s="58">
        <v>390.3</v>
      </c>
      <c r="F25" s="58">
        <v>5671.5422399999998</v>
      </c>
      <c r="G25" s="58">
        <v>6061.8422399999999</v>
      </c>
      <c r="H25" s="58">
        <v>295.5</v>
      </c>
      <c r="I25" s="58">
        <v>4755.2916510000005</v>
      </c>
      <c r="J25" s="58">
        <v>5050.7916510000005</v>
      </c>
    </row>
    <row r="26" spans="1:10" x14ac:dyDescent="0.35">
      <c r="A26" s="130" t="s">
        <v>38</v>
      </c>
      <c r="B26" s="58">
        <v>0</v>
      </c>
      <c r="C26" s="58">
        <v>284.89999999999998</v>
      </c>
      <c r="D26" s="58">
        <v>284.89999999999998</v>
      </c>
      <c r="E26" s="58">
        <v>0</v>
      </c>
      <c r="F26" s="58">
        <v>952.47787599999992</v>
      </c>
      <c r="G26" s="58">
        <v>952.47787599999992</v>
      </c>
      <c r="H26" s="58">
        <v>0</v>
      </c>
      <c r="I26" s="58">
        <v>1744.0863789999999</v>
      </c>
      <c r="J26" s="58">
        <v>1744.0863789999999</v>
      </c>
    </row>
    <row r="27" spans="1:10" x14ac:dyDescent="0.35">
      <c r="A27" s="130" t="s">
        <v>39</v>
      </c>
      <c r="B27" s="58">
        <v>392.99900000000002</v>
      </c>
      <c r="C27" s="58">
        <v>320.01</v>
      </c>
      <c r="D27" s="58">
        <v>713.00900000000001</v>
      </c>
      <c r="E27" s="58">
        <v>201.27095</v>
      </c>
      <c r="F27" s="58">
        <v>397.31700000000001</v>
      </c>
      <c r="G27" s="58">
        <v>598.58794999999998</v>
      </c>
      <c r="H27" s="58">
        <v>318.45</v>
      </c>
      <c r="I27" s="58">
        <v>312</v>
      </c>
      <c r="J27" s="58">
        <v>630.45000000000005</v>
      </c>
    </row>
    <row r="28" spans="1:10" x14ac:dyDescent="0.35">
      <c r="A28" s="130" t="s">
        <v>40</v>
      </c>
      <c r="B28" s="58">
        <v>105</v>
      </c>
      <c r="C28" s="58">
        <v>100</v>
      </c>
      <c r="D28" s="58">
        <v>205</v>
      </c>
      <c r="E28" s="58">
        <v>145.40301000000002</v>
      </c>
      <c r="F28" s="58">
        <v>224.99999999999997</v>
      </c>
      <c r="G28" s="58">
        <v>370.40300999999999</v>
      </c>
      <c r="H28" s="58">
        <v>304</v>
      </c>
      <c r="I28" s="58">
        <v>227.83018900000002</v>
      </c>
      <c r="J28" s="58">
        <v>531.83018900000002</v>
      </c>
    </row>
    <row r="29" spans="1:10" x14ac:dyDescent="0.35">
      <c r="A29" s="130" t="s">
        <v>41</v>
      </c>
      <c r="B29" s="58">
        <v>202.26839999999999</v>
      </c>
      <c r="C29" s="58">
        <v>150.70900000000006</v>
      </c>
      <c r="D29" s="58">
        <v>352.97740000000005</v>
      </c>
      <c r="E29" s="58">
        <v>384.5</v>
      </c>
      <c r="F29" s="58">
        <v>528.4</v>
      </c>
      <c r="G29" s="58">
        <v>912.9</v>
      </c>
      <c r="H29" s="58">
        <v>110.395</v>
      </c>
      <c r="I29" s="58">
        <v>51.120000000000005</v>
      </c>
      <c r="J29" s="58">
        <v>161.51499999999999</v>
      </c>
    </row>
    <row r="30" spans="1:10" x14ac:dyDescent="0.35">
      <c r="A30" s="130" t="s">
        <v>42</v>
      </c>
      <c r="B30" s="58">
        <v>2.6290000000000001E-2</v>
      </c>
      <c r="C30" s="58">
        <v>33</v>
      </c>
      <c r="D30" s="58">
        <v>33.026290000000003</v>
      </c>
      <c r="E30" s="58">
        <v>54.5</v>
      </c>
      <c r="F30" s="58">
        <v>460.85</v>
      </c>
      <c r="G30" s="58">
        <v>515.35</v>
      </c>
      <c r="H30" s="58">
        <v>3.5</v>
      </c>
      <c r="I30" s="58">
        <v>129.97908100000001</v>
      </c>
      <c r="J30" s="58">
        <v>133.47908100000001</v>
      </c>
    </row>
    <row r="31" spans="1:10" ht="15.6" thickBot="1" x14ac:dyDescent="0.4">
      <c r="A31" s="10" t="s">
        <v>16</v>
      </c>
      <c r="B31" s="22">
        <v>2061.47991</v>
      </c>
      <c r="C31" s="22">
        <v>2965.4890000000014</v>
      </c>
      <c r="D31" s="22">
        <v>5026.9689100000014</v>
      </c>
      <c r="E31" s="22">
        <v>3962.9779400000002</v>
      </c>
      <c r="F31" s="22">
        <v>13286.930643999996</v>
      </c>
      <c r="G31" s="22">
        <v>17249.908583999997</v>
      </c>
      <c r="H31" s="22">
        <v>3237.8025355899995</v>
      </c>
      <c r="I31" s="22">
        <v>12764.593569000001</v>
      </c>
      <c r="J31" s="22">
        <v>16002.39610459</v>
      </c>
    </row>
    <row r="32" spans="1:10" x14ac:dyDescent="0.35">
      <c r="A32" s="126" t="s">
        <v>152</v>
      </c>
    </row>
    <row r="34" spans="1:17" ht="16.2" x14ac:dyDescent="0.35">
      <c r="A34" s="55" t="s">
        <v>43</v>
      </c>
    </row>
    <row r="35" spans="1:17" ht="15.6" thickBot="1" x14ac:dyDescent="0.4"/>
    <row r="36" spans="1:17" ht="15.6" thickBot="1" x14ac:dyDescent="0.4">
      <c r="A36" s="57" t="s">
        <v>18</v>
      </c>
      <c r="B36" s="69">
        <v>2017</v>
      </c>
      <c r="C36" s="69">
        <v>2018</v>
      </c>
      <c r="D36" s="69">
        <v>2019</v>
      </c>
      <c r="E36" s="69">
        <v>2020</v>
      </c>
      <c r="F36" s="69">
        <v>2021</v>
      </c>
      <c r="G36" s="70">
        <v>2022</v>
      </c>
    </row>
    <row r="37" spans="1:17" x14ac:dyDescent="0.35">
      <c r="A37" s="15" t="s">
        <v>32</v>
      </c>
      <c r="B37" s="58">
        <v>1863.8049599999999</v>
      </c>
      <c r="C37" s="58">
        <v>3832.5309149999998</v>
      </c>
      <c r="D37" s="58">
        <v>3055.5367270000002</v>
      </c>
      <c r="E37" s="58">
        <v>2061.47991</v>
      </c>
      <c r="F37" s="58">
        <v>3962.9779400000002</v>
      </c>
      <c r="G37" s="58">
        <v>3237.8025409999991</v>
      </c>
    </row>
    <row r="38" spans="1:17" x14ac:dyDescent="0.35">
      <c r="A38" s="128" t="s">
        <v>20</v>
      </c>
      <c r="B38" s="58">
        <v>1127.4333819241981</v>
      </c>
      <c r="C38" s="58">
        <v>3633.2460000000001</v>
      </c>
      <c r="D38" s="58">
        <v>3475.4498525073745</v>
      </c>
      <c r="E38" s="58">
        <v>2134.41</v>
      </c>
      <c r="F38" s="58">
        <v>7786.0115189999997</v>
      </c>
      <c r="G38" s="58">
        <v>5838.8790159999999</v>
      </c>
    </row>
    <row r="39" spans="1:17" x14ac:dyDescent="0.35">
      <c r="A39" s="128" t="s">
        <v>21</v>
      </c>
      <c r="B39" s="58">
        <v>1204.7001249479383</v>
      </c>
      <c r="C39" s="58">
        <v>4592.4639999999999</v>
      </c>
      <c r="D39" s="58">
        <v>3346.6</v>
      </c>
      <c r="E39" s="58">
        <v>831.07899999999995</v>
      </c>
      <c r="F39" s="58">
        <v>5500.9191250000003</v>
      </c>
      <c r="G39" s="58">
        <v>6925.7145529999989</v>
      </c>
    </row>
    <row r="40" spans="1:17" ht="15.6" thickBot="1" x14ac:dyDescent="0.4">
      <c r="A40" s="10" t="s">
        <v>16</v>
      </c>
      <c r="B40" s="59">
        <v>4195.9384668721359</v>
      </c>
      <c r="C40" s="59">
        <v>12058.240915</v>
      </c>
      <c r="D40" s="59">
        <v>9877.5865795073751</v>
      </c>
      <c r="E40" s="59">
        <v>5026.9689099999996</v>
      </c>
      <c r="F40" s="59">
        <v>17249.908584000001</v>
      </c>
      <c r="G40" s="59">
        <v>16002.39611</v>
      </c>
    </row>
    <row r="41" spans="1:17" x14ac:dyDescent="0.35">
      <c r="A41" s="126" t="s">
        <v>152</v>
      </c>
    </row>
    <row r="43" spans="1:17" s="111" customFormat="1" x14ac:dyDescent="0.35">
      <c r="A43" s="143" t="s">
        <v>22</v>
      </c>
      <c r="B43" s="143"/>
      <c r="C43" s="143"/>
      <c r="D43" s="143"/>
      <c r="E43" s="143"/>
      <c r="F43" s="143"/>
      <c r="G43" s="143"/>
      <c r="H43" s="143"/>
      <c r="I43" s="143"/>
      <c r="J43" s="143"/>
      <c r="K43" s="143"/>
      <c r="L43" s="143"/>
      <c r="M43" s="143"/>
      <c r="N43" s="143"/>
      <c r="O43" s="143"/>
      <c r="P43" s="143"/>
      <c r="Q43" s="143"/>
    </row>
    <row r="44" spans="1:17" s="111" customFormat="1" x14ac:dyDescent="0.35">
      <c r="A44" s="143"/>
      <c r="B44" s="143"/>
      <c r="C44" s="143"/>
      <c r="D44" s="143"/>
      <c r="E44" s="143"/>
      <c r="F44" s="143"/>
      <c r="G44" s="143"/>
      <c r="H44" s="143"/>
      <c r="I44" s="143"/>
      <c r="J44" s="143"/>
      <c r="K44" s="143"/>
      <c r="L44" s="143"/>
      <c r="M44" s="143"/>
      <c r="N44" s="143"/>
      <c r="O44" s="143"/>
      <c r="P44" s="143"/>
      <c r="Q44" s="143"/>
    </row>
    <row r="46" spans="1:17" ht="16.2" x14ac:dyDescent="0.35">
      <c r="A46" s="55" t="s">
        <v>23</v>
      </c>
    </row>
    <row r="47" spans="1:17" ht="16.8" thickBot="1" x14ac:dyDescent="0.4">
      <c r="A47" s="12"/>
      <c r="J47" s="1" t="s">
        <v>44</v>
      </c>
    </row>
    <row r="48" spans="1:17" ht="15.6" thickBot="1" x14ac:dyDescent="0.4">
      <c r="B48" s="69">
        <v>2017</v>
      </c>
      <c r="C48" s="69">
        <v>2018</v>
      </c>
      <c r="D48" s="69">
        <v>2019</v>
      </c>
      <c r="E48" s="69">
        <v>2020</v>
      </c>
      <c r="F48" s="69">
        <v>2021</v>
      </c>
      <c r="G48" s="70">
        <v>2022</v>
      </c>
    </row>
    <row r="49" spans="1:7" x14ac:dyDescent="0.35">
      <c r="A49" s="15" t="s">
        <v>45</v>
      </c>
      <c r="B49" s="58">
        <v>4515.8675861453812</v>
      </c>
      <c r="C49" s="58">
        <v>3915.7506605000872</v>
      </c>
      <c r="D49" s="58">
        <v>7179.6424257159297</v>
      </c>
      <c r="E49" s="58">
        <v>5316.9167700000016</v>
      </c>
      <c r="F49" s="58">
        <v>8871.6700920000058</v>
      </c>
      <c r="G49" s="58">
        <v>11550.718112999997</v>
      </c>
    </row>
    <row r="50" spans="1:7" x14ac:dyDescent="0.35">
      <c r="A50" s="14" t="s">
        <v>46</v>
      </c>
      <c r="B50" s="58">
        <v>122</v>
      </c>
      <c r="C50" s="58">
        <v>111</v>
      </c>
      <c r="D50" s="58">
        <v>161</v>
      </c>
      <c r="E50" s="58">
        <v>121</v>
      </c>
      <c r="F50" s="58">
        <v>153</v>
      </c>
      <c r="G50" s="58">
        <v>176</v>
      </c>
    </row>
    <row r="51" spans="1:7" x14ac:dyDescent="0.35">
      <c r="A51" s="126" t="s">
        <v>152</v>
      </c>
    </row>
    <row r="53" spans="1:7" ht="16.2" x14ac:dyDescent="0.35">
      <c r="A53" s="55" t="s">
        <v>47</v>
      </c>
    </row>
    <row r="54" spans="1:7" ht="15.6" thickBot="1" x14ac:dyDescent="0.4"/>
    <row r="55" spans="1:7" ht="15.6" thickBot="1" x14ac:dyDescent="0.4">
      <c r="A55" s="57" t="s">
        <v>18</v>
      </c>
      <c r="B55" s="69">
        <v>2020</v>
      </c>
      <c r="C55" s="69">
        <v>2021</v>
      </c>
      <c r="D55" s="69">
        <v>2022</v>
      </c>
    </row>
    <row r="56" spans="1:7" x14ac:dyDescent="0.35">
      <c r="A56" s="15" t="s">
        <v>19</v>
      </c>
      <c r="B56" s="58">
        <v>1403.6172399999998</v>
      </c>
      <c r="C56" s="58">
        <v>2221.0001099999999</v>
      </c>
      <c r="D56" s="58">
        <v>3076.2606800000008</v>
      </c>
    </row>
    <row r="57" spans="1:7" x14ac:dyDescent="0.35">
      <c r="A57" s="128" t="s">
        <v>20</v>
      </c>
      <c r="B57" s="58">
        <v>3211.6991800000005</v>
      </c>
      <c r="C57" s="58">
        <v>5855.147551</v>
      </c>
      <c r="D57" s="58">
        <v>6637.2485879999958</v>
      </c>
    </row>
    <row r="58" spans="1:7" x14ac:dyDescent="0.35">
      <c r="A58" s="128" t="s">
        <v>48</v>
      </c>
      <c r="B58" s="58">
        <v>701.60034999999993</v>
      </c>
      <c r="C58" s="58">
        <v>795.52243099999987</v>
      </c>
      <c r="D58" s="58">
        <v>1837.2088449999999</v>
      </c>
    </row>
    <row r="59" spans="1:7" ht="15.6" thickBot="1" x14ac:dyDescent="0.4">
      <c r="A59" s="10" t="s">
        <v>16</v>
      </c>
      <c r="B59" s="59">
        <v>5316.9167699999998</v>
      </c>
      <c r="C59" s="59">
        <v>8871.6700920000003</v>
      </c>
      <c r="D59" s="59">
        <v>11550.718112999995</v>
      </c>
    </row>
    <row r="60" spans="1:7" x14ac:dyDescent="0.35">
      <c r="A60" s="126" t="s">
        <v>152</v>
      </c>
    </row>
    <row r="61" spans="1:7" ht="15.6" thickBot="1" x14ac:dyDescent="0.4"/>
    <row r="62" spans="1:7" ht="15.6" thickBot="1" x14ac:dyDescent="0.4">
      <c r="A62" s="57" t="s">
        <v>24</v>
      </c>
      <c r="B62" s="69">
        <v>2020</v>
      </c>
      <c r="C62" s="69">
        <v>2021</v>
      </c>
      <c r="D62" s="69">
        <v>2022</v>
      </c>
    </row>
    <row r="63" spans="1:7" x14ac:dyDescent="0.35">
      <c r="A63" s="15" t="s">
        <v>19</v>
      </c>
      <c r="B63" s="58">
        <v>65</v>
      </c>
      <c r="C63" s="58">
        <v>86</v>
      </c>
      <c r="D63" s="58">
        <v>88</v>
      </c>
    </row>
    <row r="64" spans="1:7" x14ac:dyDescent="0.35">
      <c r="A64" s="128" t="s">
        <v>20</v>
      </c>
      <c r="B64" s="58">
        <v>48</v>
      </c>
      <c r="C64" s="58">
        <v>57</v>
      </c>
      <c r="D64" s="58">
        <v>78</v>
      </c>
    </row>
    <row r="65" spans="1:4" x14ac:dyDescent="0.35">
      <c r="A65" s="128" t="s">
        <v>48</v>
      </c>
      <c r="B65" s="58">
        <v>8</v>
      </c>
      <c r="C65" s="58">
        <v>10</v>
      </c>
      <c r="D65" s="58">
        <v>10</v>
      </c>
    </row>
    <row r="66" spans="1:4" ht="15.6" thickBot="1" x14ac:dyDescent="0.4">
      <c r="A66" s="10" t="s">
        <v>16</v>
      </c>
      <c r="B66" s="59">
        <v>121</v>
      </c>
      <c r="C66" s="59">
        <v>153</v>
      </c>
      <c r="D66" s="59">
        <v>176</v>
      </c>
    </row>
    <row r="67" spans="1:4" x14ac:dyDescent="0.35">
      <c r="A67" s="126" t="s">
        <v>152</v>
      </c>
    </row>
    <row r="69" spans="1:4" ht="16.2" x14ac:dyDescent="0.35">
      <c r="A69" s="55" t="s">
        <v>49</v>
      </c>
    </row>
    <row r="70" spans="1:4" ht="15.6" thickBot="1" x14ac:dyDescent="0.4"/>
    <row r="71" spans="1:4" ht="15.6" thickBot="1" x14ac:dyDescent="0.4">
      <c r="A71" s="57" t="s">
        <v>18</v>
      </c>
      <c r="B71" s="69">
        <v>2020</v>
      </c>
      <c r="C71" s="69">
        <v>2021</v>
      </c>
      <c r="D71" s="69">
        <v>2022</v>
      </c>
    </row>
    <row r="72" spans="1:4" x14ac:dyDescent="0.35">
      <c r="A72" s="15" t="s">
        <v>50</v>
      </c>
      <c r="B72" s="58">
        <v>1855.8562400000008</v>
      </c>
      <c r="C72" s="58">
        <v>2185.8625350000002</v>
      </c>
      <c r="D72" s="58">
        <v>3913.6085700000008</v>
      </c>
    </row>
    <row r="73" spans="1:4" x14ac:dyDescent="0.35">
      <c r="A73" s="14" t="s">
        <v>51</v>
      </c>
      <c r="B73" s="58">
        <v>424.79453000000001</v>
      </c>
      <c r="C73" s="58">
        <v>1351.50866</v>
      </c>
      <c r="D73" s="58">
        <v>1892.04009</v>
      </c>
    </row>
    <row r="74" spans="1:4" x14ac:dyDescent="0.35">
      <c r="A74" s="14" t="s">
        <v>52</v>
      </c>
      <c r="B74" s="58">
        <v>42.601759999999992</v>
      </c>
      <c r="C74" s="58">
        <v>696.77754000000004</v>
      </c>
      <c r="D74" s="58">
        <v>816.94548600000007</v>
      </c>
    </row>
    <row r="75" spans="1:4" x14ac:dyDescent="0.35">
      <c r="A75" s="14" t="s">
        <v>53</v>
      </c>
      <c r="B75" s="58">
        <v>82.669640000000001</v>
      </c>
      <c r="C75" s="58">
        <v>402.50011999999998</v>
      </c>
      <c r="D75" s="58">
        <v>79.110259999999982</v>
      </c>
    </row>
    <row r="76" spans="1:4" x14ac:dyDescent="0.35">
      <c r="A76" s="14" t="s">
        <v>54</v>
      </c>
      <c r="B76" s="58">
        <v>805.77375999999992</v>
      </c>
      <c r="C76" s="58">
        <v>1495.9112699999998</v>
      </c>
      <c r="D76" s="58">
        <v>654.99561999999992</v>
      </c>
    </row>
    <row r="77" spans="1:4" x14ac:dyDescent="0.35">
      <c r="A77" s="14" t="s">
        <v>55</v>
      </c>
      <c r="B77" s="58">
        <v>1651.5208400000001</v>
      </c>
      <c r="C77" s="58">
        <v>2154.0860769999995</v>
      </c>
      <c r="D77" s="58">
        <v>3768.6668470000004</v>
      </c>
    </row>
    <row r="78" spans="1:4" x14ac:dyDescent="0.35">
      <c r="A78" s="14" t="s">
        <v>56</v>
      </c>
      <c r="B78" s="58">
        <v>453.7</v>
      </c>
      <c r="C78" s="58">
        <v>585.02388999999994</v>
      </c>
      <c r="D78" s="58">
        <v>425.35124000000002</v>
      </c>
    </row>
    <row r="79" spans="1:4" ht="15.6" thickBot="1" x14ac:dyDescent="0.4">
      <c r="A79" s="10" t="s">
        <v>16</v>
      </c>
      <c r="B79" s="59">
        <v>5316.9167700000007</v>
      </c>
      <c r="C79" s="59">
        <v>8871.6700920000003</v>
      </c>
      <c r="D79" s="59">
        <v>11550.718113000003</v>
      </c>
    </row>
    <row r="80" spans="1:4" x14ac:dyDescent="0.35">
      <c r="A80" s="126" t="s">
        <v>152</v>
      </c>
      <c r="B80" s="5"/>
      <c r="C80" s="5"/>
      <c r="D80" s="5"/>
    </row>
    <row r="81" spans="1:4" ht="15.6" thickBot="1" x14ac:dyDescent="0.4"/>
    <row r="82" spans="1:4" ht="15.6" thickBot="1" x14ac:dyDescent="0.4">
      <c r="A82" s="57" t="s">
        <v>24</v>
      </c>
      <c r="B82" s="69">
        <v>2020</v>
      </c>
      <c r="C82" s="69">
        <v>2021</v>
      </c>
      <c r="D82" s="69">
        <v>2022</v>
      </c>
    </row>
    <row r="83" spans="1:4" x14ac:dyDescent="0.35">
      <c r="A83" s="15" t="s">
        <v>50</v>
      </c>
      <c r="B83" s="58">
        <v>72</v>
      </c>
      <c r="C83" s="58">
        <v>86</v>
      </c>
      <c r="D83" s="58">
        <v>108</v>
      </c>
    </row>
    <row r="84" spans="1:4" x14ac:dyDescent="0.35">
      <c r="A84" s="14" t="s">
        <v>51</v>
      </c>
      <c r="B84" s="58">
        <v>13</v>
      </c>
      <c r="C84" s="58">
        <v>16</v>
      </c>
      <c r="D84" s="58">
        <v>23</v>
      </c>
    </row>
    <row r="85" spans="1:4" x14ac:dyDescent="0.35">
      <c r="A85" s="14" t="s">
        <v>52</v>
      </c>
      <c r="B85" s="58">
        <v>2</v>
      </c>
      <c r="C85" s="58">
        <v>5</v>
      </c>
      <c r="D85" s="58">
        <v>5</v>
      </c>
    </row>
    <row r="86" spans="1:4" x14ac:dyDescent="0.35">
      <c r="A86" s="14" t="s">
        <v>53</v>
      </c>
      <c r="B86" s="58">
        <v>7</v>
      </c>
      <c r="C86" s="58">
        <v>4</v>
      </c>
      <c r="D86" s="58">
        <v>4</v>
      </c>
    </row>
    <row r="87" spans="1:4" x14ac:dyDescent="0.35">
      <c r="A87" s="14" t="s">
        <v>54</v>
      </c>
      <c r="B87" s="58">
        <v>14</v>
      </c>
      <c r="C87" s="58">
        <v>21</v>
      </c>
      <c r="D87" s="58">
        <v>11</v>
      </c>
    </row>
    <row r="88" spans="1:4" x14ac:dyDescent="0.35">
      <c r="A88" s="14" t="s">
        <v>55</v>
      </c>
      <c r="B88" s="58">
        <v>10</v>
      </c>
      <c r="C88" s="58">
        <v>18</v>
      </c>
      <c r="D88" s="58">
        <v>21</v>
      </c>
    </row>
    <row r="89" spans="1:4" x14ac:dyDescent="0.35">
      <c r="A89" s="14" t="s">
        <v>56</v>
      </c>
      <c r="B89" s="58">
        <v>3</v>
      </c>
      <c r="C89" s="58">
        <v>3</v>
      </c>
      <c r="D89" s="58">
        <v>4</v>
      </c>
    </row>
    <row r="90" spans="1:4" ht="15.6" thickBot="1" x14ac:dyDescent="0.4">
      <c r="A90" s="10" t="s">
        <v>16</v>
      </c>
      <c r="B90" s="59">
        <v>121</v>
      </c>
      <c r="C90" s="59">
        <v>153</v>
      </c>
      <c r="D90" s="59">
        <v>176</v>
      </c>
    </row>
    <row r="91" spans="1:4" x14ac:dyDescent="0.35">
      <c r="A91" s="126" t="s">
        <v>152</v>
      </c>
      <c r="B91" s="5"/>
      <c r="C91" s="5"/>
      <c r="D91" s="5"/>
    </row>
    <row r="93" spans="1:4" ht="16.2" x14ac:dyDescent="0.35">
      <c r="A93" s="55" t="s">
        <v>57</v>
      </c>
    </row>
    <row r="94" spans="1:4" ht="15.6" thickBot="1" x14ac:dyDescent="0.4"/>
    <row r="95" spans="1:4" ht="15.6" thickBot="1" x14ac:dyDescent="0.4">
      <c r="A95" s="57" t="s">
        <v>18</v>
      </c>
      <c r="B95" s="69">
        <v>2020</v>
      </c>
      <c r="C95" s="69">
        <v>2021</v>
      </c>
      <c r="D95" s="69">
        <v>2022</v>
      </c>
    </row>
    <row r="96" spans="1:4" x14ac:dyDescent="0.35">
      <c r="A96" s="15" t="s">
        <v>58</v>
      </c>
      <c r="B96" s="58">
        <v>1521.8906400000003</v>
      </c>
      <c r="C96" s="58">
        <v>1643.452225</v>
      </c>
      <c r="D96" s="58">
        <v>3101.8185739999999</v>
      </c>
    </row>
    <row r="97" spans="1:11" x14ac:dyDescent="0.35">
      <c r="A97" s="14" t="s">
        <v>59</v>
      </c>
      <c r="B97" s="58">
        <v>3795.0261299999993</v>
      </c>
      <c r="C97" s="58">
        <v>7228.2178670000021</v>
      </c>
      <c r="D97" s="58">
        <v>8448.8995389999964</v>
      </c>
    </row>
    <row r="98" spans="1:11" ht="15.6" thickBot="1" x14ac:dyDescent="0.4">
      <c r="A98" s="10" t="s">
        <v>16</v>
      </c>
      <c r="B98" s="59">
        <v>5316.9167699999998</v>
      </c>
      <c r="C98" s="59">
        <v>8871.6700920000021</v>
      </c>
      <c r="D98" s="59">
        <v>11550.718112999995</v>
      </c>
    </row>
    <row r="99" spans="1:11" x14ac:dyDescent="0.35">
      <c r="A99" s="126" t="s">
        <v>152</v>
      </c>
      <c r="B99" s="5"/>
      <c r="C99" s="5"/>
      <c r="D99" s="5"/>
      <c r="I99" s="6"/>
      <c r="J99" s="6"/>
      <c r="K99" s="6"/>
    </row>
    <row r="100" spans="1:11" ht="15.6" thickBot="1" x14ac:dyDescent="0.4">
      <c r="I100" s="6"/>
      <c r="J100" s="6"/>
      <c r="K100" s="6"/>
    </row>
    <row r="101" spans="1:11" ht="15.6" thickBot="1" x14ac:dyDescent="0.4">
      <c r="A101" s="57" t="s">
        <v>24</v>
      </c>
      <c r="B101" s="69">
        <v>2020</v>
      </c>
      <c r="C101" s="69">
        <v>2021</v>
      </c>
      <c r="D101" s="69">
        <v>2022</v>
      </c>
      <c r="I101" s="6"/>
      <c r="J101" s="6"/>
      <c r="K101" s="6"/>
    </row>
    <row r="102" spans="1:11" x14ac:dyDescent="0.35">
      <c r="A102" s="15" t="s">
        <v>58</v>
      </c>
      <c r="B102" s="58">
        <v>60</v>
      </c>
      <c r="C102" s="58">
        <v>98</v>
      </c>
      <c r="D102" s="58">
        <v>115</v>
      </c>
      <c r="I102" s="6"/>
      <c r="J102" s="6"/>
      <c r="K102" s="6"/>
    </row>
    <row r="103" spans="1:11" x14ac:dyDescent="0.35">
      <c r="A103" s="14" t="s">
        <v>59</v>
      </c>
      <c r="B103" s="58">
        <v>61</v>
      </c>
      <c r="C103" s="58">
        <v>55</v>
      </c>
      <c r="D103" s="58">
        <v>61</v>
      </c>
      <c r="I103" s="6"/>
      <c r="J103" s="6"/>
      <c r="K103" s="6"/>
    </row>
    <row r="104" spans="1:11" ht="15.6" thickBot="1" x14ac:dyDescent="0.4">
      <c r="A104" s="10" t="s">
        <v>16</v>
      </c>
      <c r="B104" s="59">
        <v>121</v>
      </c>
      <c r="C104" s="59">
        <v>153</v>
      </c>
      <c r="D104" s="59">
        <v>176</v>
      </c>
      <c r="I104" s="6"/>
      <c r="J104" s="6"/>
      <c r="K104" s="6"/>
    </row>
    <row r="105" spans="1:11" x14ac:dyDescent="0.35">
      <c r="A105" s="126" t="s">
        <v>152</v>
      </c>
    </row>
    <row r="107" spans="1:11" ht="16.2" x14ac:dyDescent="0.35">
      <c r="A107" s="55" t="s">
        <v>60</v>
      </c>
    </row>
    <row r="108" spans="1:11" ht="15.6" thickBot="1" x14ac:dyDescent="0.4"/>
    <row r="109" spans="1:11" ht="15.6" thickBot="1" x14ac:dyDescent="0.4">
      <c r="A109" s="57" t="s">
        <v>18</v>
      </c>
      <c r="B109" s="69">
        <v>2020</v>
      </c>
      <c r="C109" s="69">
        <v>2021</v>
      </c>
      <c r="D109" s="69">
        <v>2022</v>
      </c>
    </row>
    <row r="110" spans="1:11" x14ac:dyDescent="0.35">
      <c r="A110" s="15" t="s">
        <v>61</v>
      </c>
      <c r="B110" s="58">
        <v>383.55123000000009</v>
      </c>
      <c r="C110" s="58">
        <v>396.59620599999988</v>
      </c>
      <c r="D110" s="58">
        <v>469.10724599999998</v>
      </c>
    </row>
    <row r="111" spans="1:11" x14ac:dyDescent="0.35">
      <c r="A111" s="14" t="s">
        <v>62</v>
      </c>
      <c r="B111" s="58">
        <v>554.51178000000004</v>
      </c>
      <c r="C111" s="58">
        <v>822.77715000000001</v>
      </c>
      <c r="D111" s="58">
        <v>919.08572399999991</v>
      </c>
    </row>
    <row r="112" spans="1:11" x14ac:dyDescent="0.35">
      <c r="A112" s="14" t="s">
        <v>63</v>
      </c>
      <c r="B112" s="58">
        <v>623.37319000000002</v>
      </c>
      <c r="C112" s="58">
        <v>724.04236999999989</v>
      </c>
      <c r="D112" s="58">
        <v>1032.1537369999999</v>
      </c>
    </row>
    <row r="113" spans="1:4" x14ac:dyDescent="0.35">
      <c r="A113" s="14" t="s">
        <v>64</v>
      </c>
      <c r="B113" s="58">
        <v>1155.2943600000001</v>
      </c>
      <c r="C113" s="58">
        <v>1128.0699759999998</v>
      </c>
      <c r="D113" s="58">
        <v>1602.5292479999998</v>
      </c>
    </row>
    <row r="114" spans="1:4" x14ac:dyDescent="0.35">
      <c r="A114" s="14" t="s">
        <v>65</v>
      </c>
      <c r="B114" s="58">
        <v>2080.1862099999998</v>
      </c>
      <c r="C114" s="58">
        <v>4344.69884</v>
      </c>
      <c r="D114" s="58">
        <v>3233.9853459999999</v>
      </c>
    </row>
    <row r="115" spans="1:4" x14ac:dyDescent="0.35">
      <c r="A115" s="14" t="s">
        <v>66</v>
      </c>
      <c r="B115" s="58">
        <v>520</v>
      </c>
      <c r="C115" s="58">
        <v>1455.4855499999999</v>
      </c>
      <c r="D115" s="58">
        <v>4293.856812</v>
      </c>
    </row>
    <row r="116" spans="1:4" ht="15.6" thickBot="1" x14ac:dyDescent="0.4">
      <c r="A116" s="10" t="s">
        <v>16</v>
      </c>
      <c r="B116" s="59">
        <v>5316.9167699999998</v>
      </c>
      <c r="C116" s="59">
        <v>8871.6700919999985</v>
      </c>
      <c r="D116" s="59">
        <v>11550.718112999999</v>
      </c>
    </row>
    <row r="117" spans="1:4" x14ac:dyDescent="0.35">
      <c r="A117" s="126" t="s">
        <v>152</v>
      </c>
      <c r="C117" s="5"/>
      <c r="D117" s="5"/>
    </row>
    <row r="118" spans="1:4" ht="15.6" thickBot="1" x14ac:dyDescent="0.4"/>
    <row r="119" spans="1:4" ht="15.6" thickBot="1" x14ac:dyDescent="0.4">
      <c r="A119" s="57" t="s">
        <v>24</v>
      </c>
      <c r="B119" s="69">
        <v>2020</v>
      </c>
      <c r="C119" s="69">
        <v>2021</v>
      </c>
      <c r="D119" s="69">
        <v>2022</v>
      </c>
    </row>
    <row r="120" spans="1:4" x14ac:dyDescent="0.35">
      <c r="A120" s="15" t="s">
        <v>61</v>
      </c>
      <c r="B120" s="58">
        <v>77</v>
      </c>
      <c r="C120" s="58">
        <v>91</v>
      </c>
      <c r="D120" s="58">
        <v>101</v>
      </c>
    </row>
    <row r="121" spans="1:4" x14ac:dyDescent="0.35">
      <c r="A121" s="14" t="s">
        <v>62</v>
      </c>
      <c r="B121" s="58">
        <v>20</v>
      </c>
      <c r="C121" s="58">
        <v>28</v>
      </c>
      <c r="D121" s="58">
        <v>32</v>
      </c>
    </row>
    <row r="122" spans="1:4" x14ac:dyDescent="0.35">
      <c r="A122" s="14" t="s">
        <v>63</v>
      </c>
      <c r="B122" s="58">
        <v>9</v>
      </c>
      <c r="C122" s="58">
        <v>11</v>
      </c>
      <c r="D122" s="58">
        <v>17</v>
      </c>
    </row>
    <row r="123" spans="1:4" x14ac:dyDescent="0.35">
      <c r="A123" s="14" t="s">
        <v>64</v>
      </c>
      <c r="B123" s="58">
        <v>9</v>
      </c>
      <c r="C123" s="58">
        <v>8</v>
      </c>
      <c r="D123" s="58">
        <v>11</v>
      </c>
    </row>
    <row r="124" spans="1:4" x14ac:dyDescent="0.35">
      <c r="A124" s="14" t="s">
        <v>65</v>
      </c>
      <c r="B124" s="58">
        <v>5</v>
      </c>
      <c r="C124" s="58">
        <v>13</v>
      </c>
      <c r="D124" s="58">
        <v>9</v>
      </c>
    </row>
    <row r="125" spans="1:4" x14ac:dyDescent="0.35">
      <c r="A125" s="14" t="s">
        <v>66</v>
      </c>
      <c r="B125" s="58">
        <v>1</v>
      </c>
      <c r="C125" s="58">
        <v>2</v>
      </c>
      <c r="D125" s="58">
        <v>6</v>
      </c>
    </row>
    <row r="126" spans="1:4" ht="15.6" thickBot="1" x14ac:dyDescent="0.4">
      <c r="A126" s="10" t="s">
        <v>16</v>
      </c>
      <c r="B126" s="59">
        <v>121</v>
      </c>
      <c r="C126" s="59">
        <v>153</v>
      </c>
      <c r="D126" s="59">
        <v>176</v>
      </c>
    </row>
    <row r="127" spans="1:4" x14ac:dyDescent="0.35">
      <c r="A127" s="126" t="s">
        <v>152</v>
      </c>
    </row>
  </sheetData>
  <mergeCells count="5">
    <mergeCell ref="A9:Q10"/>
    <mergeCell ref="A43:Q44"/>
    <mergeCell ref="B20:D20"/>
    <mergeCell ref="E20:G20"/>
    <mergeCell ref="H20:J20"/>
  </mergeCells>
  <hyperlinks>
    <hyperlink ref="H4:J4" location="Infrastructure!A6" display="Levées de capitaux….................. Ligne 6 " xr:uid="{E07B4A37-F894-48B1-9474-82DBC92E4BE0}"/>
    <hyperlink ref="H5:J5" location="Infrastructure!A43" display="Investissements…..........................Ligne 43" xr:uid="{8DF8F583-CA89-40B2-AD8B-758DCA9147EB}"/>
    <hyperlink ref="H4" location="Infrastructure!A9:L43" display="Levées de capitaux….................. Ligne 6 " xr:uid="{FEE1C491-B21C-4438-AFC4-9D5453EFF001}"/>
    <hyperlink ref="H5" location="Infrastructure!A46:L136" display="Investissements…..........................Ligne 43" xr:uid="{C88D77DE-2DD2-4697-A25D-9D87F3806BD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0D04247D94D449BF3ECAD24F40DADB" ma:contentTypeVersion="15" ma:contentTypeDescription="Crée un document." ma:contentTypeScope="" ma:versionID="49e522c1a899d75dd7886ec4a9f48b85">
  <xsd:schema xmlns:xsd="http://www.w3.org/2001/XMLSchema" xmlns:xs="http://www.w3.org/2001/XMLSchema" xmlns:p="http://schemas.microsoft.com/office/2006/metadata/properties" xmlns:ns2="327695cc-cf76-47b1-b330-3a570851eddc" xmlns:ns3="3cdead4e-e14d-4664-a604-2e49d5bea652" targetNamespace="http://schemas.microsoft.com/office/2006/metadata/properties" ma:root="true" ma:fieldsID="8610d0050210ea777d0dc6892fbb196f" ns2:_="" ns3:_="">
    <xsd:import namespace="327695cc-cf76-47b1-b330-3a570851eddc"/>
    <xsd:import namespace="3cdead4e-e14d-4664-a604-2e49d5bea6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695cc-cf76-47b1-b330-3a570851ed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132d6d5d-c2a0-4b5e-b0f3-56ac517dc3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dead4e-e14d-4664-a604-2e49d5bea65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f4ec57ad-13e7-4aee-981c-6b679271a0a7}" ma:internalName="TaxCatchAll" ma:showField="CatchAllData" ma:web="3cdead4e-e14d-4664-a604-2e49d5bea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cdead4e-e14d-4664-a604-2e49d5bea652" xsi:nil="true"/>
    <lcf76f155ced4ddcb4097134ff3c332f xmlns="327695cc-cf76-47b1-b330-3a570851ed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C5552A-BCFE-4618-8E37-CAD6752C0C22}">
  <ds:schemaRefs>
    <ds:schemaRef ds:uri="http://schemas.microsoft.com/sharepoint/v3/contenttype/forms"/>
  </ds:schemaRefs>
</ds:datastoreItem>
</file>

<file path=customXml/itemProps2.xml><?xml version="1.0" encoding="utf-8"?>
<ds:datastoreItem xmlns:ds="http://schemas.openxmlformats.org/officeDocument/2006/customXml" ds:itemID="{39BB3661-B004-4569-AAAF-F4267DC54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695cc-cf76-47b1-b330-3a570851eddc"/>
    <ds:schemaRef ds:uri="3cdead4e-e14d-4664-a604-2e49d5bea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3580B4-3C32-465D-BF31-A92EC3BEDC56}">
  <ds:schemaRefs>
    <ds:schemaRef ds:uri="http://purl.org/dc/dcmitype/"/>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3cdead4e-e14d-4664-a604-2e49d5bea652"/>
    <ds:schemaRef ds:uri="327695cc-cf76-47b1-b330-3a570851ed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4</vt:i4>
      </vt:variant>
    </vt:vector>
  </HeadingPairs>
  <TitlesOfParts>
    <vt:vector size="4" baseType="lpstr">
      <vt:lpstr>Sommaire</vt:lpstr>
      <vt:lpstr>Chiffres globaux</vt:lpstr>
      <vt:lpstr>Capital-investissement</vt:lpstr>
      <vt:lpstr>Infrastructure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DUBERNET</dc:creator>
  <cp:keywords/>
  <dc:description/>
  <cp:lastModifiedBy>Léa</cp:lastModifiedBy>
  <cp:revision/>
  <dcterms:created xsi:type="dcterms:W3CDTF">2023-03-20T09:41:32Z</dcterms:created>
  <dcterms:modified xsi:type="dcterms:W3CDTF">2023-04-04T15:13:05Z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0x0101008C0D04247D94D449BF3ECAD24F40DADB</vt:lpwstr>
  </property>
</Properties>
</file>